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vakri\Nextcloud\NABAVA\ZA JOSIPU\BOGOVIĆEVA 1A\"/>
    </mc:Choice>
  </mc:AlternateContent>
  <bookViews>
    <workbookView xWindow="0" yWindow="0" windowWidth="28800" windowHeight="11580" activeTab="1"/>
  </bookViews>
  <sheets>
    <sheet name="Opći uvjeti" sheetId="5" r:id="rId1"/>
    <sheet name="gradj-obrt radovi" sheetId="1" r:id="rId2"/>
    <sheet name="rekapitulacija" sheetId="4" r:id="rId3"/>
  </sheets>
  <externalReferences>
    <externalReference r:id="rId4"/>
    <externalReference r:id="rId5"/>
    <externalReference r:id="rId6"/>
    <externalReference r:id="rId7"/>
    <externalReference r:id="rId8"/>
    <externalReference r:id="rId9"/>
  </externalReferences>
  <definedNames>
    <definedName name="___SVEUKUPNO_SVI_RADOVI">#REF!</definedName>
    <definedName name="__0_UKLANJANJE_SVEUKUPNO">#REF!</definedName>
    <definedName name="__A_GRADJEVINSKI_SVEUKUPNO">#REF!</definedName>
    <definedName name="__B_OBRTNICKI_SVEUKUPNO">#REF!</definedName>
    <definedName name="__C_VIO_SVEUKUPNO">#REF!</definedName>
    <definedName name="__D_ELEKTRIKA_SVEUKUPNO">#REF!</definedName>
    <definedName name="__E_VATRODOJAVA_SVEUKUPNO">#REF!</definedName>
    <definedName name="__F_STROJARSTVO_SVEUKUPNO">#REF!</definedName>
    <definedName name="__G_PROMET_SVEUKUPNO">#REF!</definedName>
    <definedName name="__H_DIZALO_SVEUKUPNO">#REF!</definedName>
    <definedName name="_0_DEM_AB_TEM">#REF!</definedName>
    <definedName name="_0_DEM_BRA_STO">#REF!</definedName>
    <definedName name="_0_DEM_ČE">#REF!</definedName>
    <definedName name="_0_DEM_ELEKTRO">#REF!</definedName>
    <definedName name="_0_DEM_FAS_BRAV">#REF!</definedName>
    <definedName name="_0_DEM_FAS_OBLO">#REF!</definedName>
    <definedName name="_0_DEM_GRAD_UKU">#REF!</definedName>
    <definedName name="_0_DEM_GVH">#REF!</definedName>
    <definedName name="_0_DEM_P0KROV">#REF!</definedName>
    <definedName name="_0_DEM_PLIN">#REF!</definedName>
    <definedName name="_0_DEM_PREZIDI">#REF!</definedName>
    <definedName name="_0_DEM_UKU">#REF!</definedName>
    <definedName name="_0_DEM_VIO">#REF!</definedName>
    <definedName name="_0_PZR">#REF!</definedName>
    <definedName name="_A01">#REF!</definedName>
    <definedName name="_A01_n">#REF!</definedName>
    <definedName name="_A01_R">#REF!</definedName>
    <definedName name="_A01_sum">#REF!</definedName>
    <definedName name="_A02">#REF!</definedName>
    <definedName name="_A02_n">#REF!</definedName>
    <definedName name="_A02_R">#REF!</definedName>
    <definedName name="_A02_sum">#REF!</definedName>
    <definedName name="_A03">#REF!</definedName>
    <definedName name="_A03_n">#REF!</definedName>
    <definedName name="_A03_R">#REF!</definedName>
    <definedName name="_A03_sum">#REF!</definedName>
    <definedName name="_A04">#REF!</definedName>
    <definedName name="_A04_n">#REF!</definedName>
    <definedName name="_A04_R">#REF!</definedName>
    <definedName name="_A04_sum">#REF!</definedName>
    <definedName name="_A05">#REF!</definedName>
    <definedName name="_A05_n">#REF!</definedName>
    <definedName name="_A05_R">#REF!</definedName>
    <definedName name="_A05_sum">#REF!</definedName>
    <definedName name="_A06">#REF!</definedName>
    <definedName name="_A06_n">#REF!</definedName>
    <definedName name="_A06_R">#REF!</definedName>
    <definedName name="_A06_sum">#REF!</definedName>
    <definedName name="_A07">#REF!</definedName>
    <definedName name="_A07_n">#REF!</definedName>
    <definedName name="_A07_R">#REF!</definedName>
    <definedName name="_A07_sum">#REF!</definedName>
    <definedName name="_A08">#REF!</definedName>
    <definedName name="_A08_n">#REF!</definedName>
    <definedName name="_A08_R">#REF!</definedName>
    <definedName name="_A08_sum">#REF!</definedName>
    <definedName name="_A16">'[1]A-GOR'!$A$767</definedName>
    <definedName name="_A16_n">'[1]A-GOR'!$C$767</definedName>
    <definedName name="_B10">#REF!</definedName>
    <definedName name="_B10_n">#REF!</definedName>
    <definedName name="_B10_R">#REF!</definedName>
    <definedName name="_B10_sum">#REF!</definedName>
    <definedName name="_B11">#REF!</definedName>
    <definedName name="_B11_n">#REF!</definedName>
    <definedName name="_B11_R">#REF!</definedName>
    <definedName name="_B11_sum">#REF!</definedName>
    <definedName name="_B12">#REF!</definedName>
    <definedName name="_B12_n">#REF!</definedName>
    <definedName name="_B12_R">#REF!</definedName>
    <definedName name="_B12_sum">#REF!</definedName>
    <definedName name="_B13">#REF!</definedName>
    <definedName name="_B13_n">#REF!</definedName>
    <definedName name="_B13_R">#REF!</definedName>
    <definedName name="_B13_sum">#REF!</definedName>
    <definedName name="_B14">#REF!</definedName>
    <definedName name="_B14_n">#REF!</definedName>
    <definedName name="_B14_R">#REF!</definedName>
    <definedName name="_B14_sum">#REF!</definedName>
    <definedName name="_B15">#REF!</definedName>
    <definedName name="_B15_n">#REF!</definedName>
    <definedName name="_B15_R">#REF!</definedName>
    <definedName name="_B15_sum">#REF!</definedName>
    <definedName name="_B16">#REF!</definedName>
    <definedName name="_B16_n">#REF!</definedName>
    <definedName name="_B16_R">#REF!</definedName>
    <definedName name="_B16_sum">#REF!</definedName>
    <definedName name="_B17">#REF!</definedName>
    <definedName name="_B17_n">#REF!</definedName>
    <definedName name="_B17_R">#REF!</definedName>
    <definedName name="_B17_sum">#REF!</definedName>
    <definedName name="_B18">#REF!</definedName>
    <definedName name="_B18_n">#REF!</definedName>
    <definedName name="_B18_R">#REF!</definedName>
    <definedName name="_B18_sum">#REF!</definedName>
    <definedName name="abHOME" localSheetId="2">#N/A</definedName>
    <definedName name="abHOME">'gradj-obrt radovi'!#REF!</definedName>
    <definedName name="Alu">#REF!</definedName>
    <definedName name="ArmirackiHOME" localSheetId="2">#N/A</definedName>
    <definedName name="ArmirackiHOME">'gradj-obrt radovi'!#REF!</definedName>
    <definedName name="Armirački" localSheetId="2">#N/A</definedName>
    <definedName name="Armirački">'gradj-obrt radovi'!$B$207</definedName>
    <definedName name="Armiranobetonski" localSheetId="2">#N/A</definedName>
    <definedName name="Armiranobetonski">'gradj-obrt radovi'!$B$184</definedName>
    <definedName name="Bravarski" localSheetId="2">#N/A</definedName>
    <definedName name="Bravarski">'gradj-obrt radovi'!#REF!</definedName>
    <definedName name="BravarskiHOME" localSheetId="2">#N/A</definedName>
    <definedName name="BravarskiHOME">'gradj-obrt radovi'!#REF!</definedName>
    <definedName name="Čelični" localSheetId="2">#N/A</definedName>
    <definedName name="Čelični">'gradj-obrt radovi'!#REF!</definedName>
    <definedName name="ČeličniHOME" localSheetId="2">#N/A</definedName>
    <definedName name="ČeličniHOME">'gradj-obrt radovi'!#REF!</definedName>
    <definedName name="ddd">#N/A</definedName>
    <definedName name="fak">#REF!</definedName>
    <definedName name="Fasaderski">#N/A</definedName>
    <definedName name="FasaderskiHOME" localSheetId="2">[2]troškovnik!#REF!</definedName>
    <definedName name="FasaderskiHOME">[2]troškovnik!#REF!</definedName>
    <definedName name="g">#N/A</definedName>
    <definedName name="GipsHOME" localSheetId="2">#N/A</definedName>
    <definedName name="GipsHOME">'gradj-obrt radovi'!#REF!</definedName>
    <definedName name="Gipskartonski" localSheetId="2">#N/A</definedName>
    <definedName name="Gipskartonski">'gradj-obrt radovi'!#REF!</definedName>
    <definedName name="GipsUKUPNO" localSheetId="2">#N/A</definedName>
    <definedName name="GipsUKUPNO">'gradj-obrt radovi'!#REF!</definedName>
    <definedName name="gra_ukupno">#REF!</definedName>
    <definedName name="GRADEVINSKIHOME" localSheetId="2">#N/A</definedName>
    <definedName name="GRADEVINSKIHOME">'gradj-obrt radovi'!#REF!</definedName>
    <definedName name="Građevinski" localSheetId="2">#N/A</definedName>
    <definedName name="Građevinski">'gradj-obrt radovi'!#REF!</definedName>
    <definedName name="_xlnm.Print_Titles" localSheetId="1">'gradj-obrt radovi'!$40:$41</definedName>
    <definedName name="Izolaterski" localSheetId="2">#N/A</definedName>
    <definedName name="Izolaterski">'gradj-obrt radovi'!#REF!</definedName>
    <definedName name="IzolaterskiHOME" localSheetId="2">#N/A</definedName>
    <definedName name="IzolaterskiHOME">'gradj-obrt radovi'!#REF!</definedName>
    <definedName name="KamenarskiHOME" localSheetId="2">[2]troškovnik!#REF!</definedName>
    <definedName name="KamenarskiHOME">[2]troškovnik!#REF!</definedName>
    <definedName name="Keramičarski" localSheetId="2">#N/A</definedName>
    <definedName name="Keramičarski">'gradj-obrt radovi'!#REF!</definedName>
    <definedName name="KeramičarskiHOME" localSheetId="2">[2]troškovnik!#REF!</definedName>
    <definedName name="KeramičarskiHOME">[2]troškovnik!#REF!</definedName>
    <definedName name="KeramikaHOME" localSheetId="2">#N/A</definedName>
    <definedName name="KeramikaHOME">'gradj-obrt radovi'!#REF!</definedName>
    <definedName name="Kolnik_16.3." localSheetId="2">#REF!</definedName>
    <definedName name="Kolnik_16.3.">'[3]16. Prometnice'!$G$277</definedName>
    <definedName name="Kra">#N/A</definedName>
    <definedName name="krajo">#N/A</definedName>
    <definedName name="Krajobrazno">#N/A</definedName>
    <definedName name="KrajobraznoHOME">#N/A</definedName>
    <definedName name="LimarskiHOME" localSheetId="2">[2]troškovnik!#REF!</definedName>
    <definedName name="LimarskiHOME">[2]troškovnik!#REF!</definedName>
    <definedName name="obrt_ukupno">#REF!</definedName>
    <definedName name="Obrtnicki">#REF!</definedName>
    <definedName name="OBRTNICKIHOME" localSheetId="2">#N/A</definedName>
    <definedName name="OBRTNICKIHOME">'gradj-obrt radovi'!#REF!</definedName>
    <definedName name="Obrtnički" localSheetId="2">#N/A</definedName>
    <definedName name="Obrtnički">'gradj-obrt radovi'!#REF!</definedName>
    <definedName name="Odvod_16.4." localSheetId="2">#REF!</definedName>
    <definedName name="Odvod_16.4.">'[3]16. Prometnice'!$G$329</definedName>
    <definedName name="Oprema">#N/A</definedName>
    <definedName name="OpremaHOME" localSheetId="2">[2]troškovnik!#REF!</definedName>
    <definedName name="OpremaHOME">[2]troškovnik!#REF!</definedName>
    <definedName name="Ostali" localSheetId="2">#N/A</definedName>
    <definedName name="Ostali">'gradj-obrt radovi'!#REF!</definedName>
    <definedName name="OstaligradHOME" localSheetId="2">#N/A</definedName>
    <definedName name="OstaligradHOME">'gradj-obrt radovi'!#REF!</definedName>
    <definedName name="Ostaligrađevinski" localSheetId="2">#N/A</definedName>
    <definedName name="Ostaligrađevinski">'gradj-obrt radovi'!#REF!</definedName>
    <definedName name="_xlnm.Auto_Open">[4]!Macro4</definedName>
    <definedName name="ParketarskiHOME" localSheetId="2">[2]troškovnik!#REF!</definedName>
    <definedName name="ParketarskiHOME">[2]troškovnik!#REF!</definedName>
    <definedName name="PodopolagackiHOME" localSheetId="2">[2]troškovnik!#REF!</definedName>
    <definedName name="PodopolagackiHOME">[2]troškovnik!#REF!</definedName>
    <definedName name="_xlnm.Print_Area" localSheetId="1">'gradj-obrt radovi'!$A$1:$F$254</definedName>
    <definedName name="_xlnm.Print_Area" localSheetId="0">'Opći uvjeti'!$A$1:$A$340</definedName>
    <definedName name="Pripr_16.1." localSheetId="2">#REF!</definedName>
    <definedName name="Pripr_16.1.">'[3]16. Prometnice'!$G$66</definedName>
    <definedName name="Pripremni" localSheetId="2">#N/A</definedName>
    <definedName name="Pripremni">'gradj-obrt radovi'!$B$42</definedName>
    <definedName name="PRIPREMNI_RADOVI_I_RUŠENJE_UC">'[5]Gtrađevinsko obrtnicki  radovi'!$F$55</definedName>
    <definedName name="PripremniHOME" localSheetId="2">#N/A</definedName>
    <definedName name="PripremniHOME">'gradj-obrt radovi'!#REF!</definedName>
    <definedName name="pripremniUKUPNO" localSheetId="2">#N/A</definedName>
    <definedName name="pripremniUKUPNO">'gradj-obrt radovi'!$B$58</definedName>
    <definedName name="RazniHOME" localSheetId="2">[2]troškovnik!#REF!</definedName>
    <definedName name="RazniHOME">[2]troškovnik!#REF!</definedName>
    <definedName name="Rek_obrt">#REF!</definedName>
    <definedName name="Rušenje" localSheetId="2">#N/A</definedName>
    <definedName name="Rušenje">'gradj-obrt radovi'!$B$62</definedName>
    <definedName name="RušenjeHOME" localSheetId="2">#N/A</definedName>
    <definedName name="RušenjeHOME">'gradj-obrt radovi'!#REF!</definedName>
    <definedName name="S" localSheetId="2">[2]troškovnik!#REF!</definedName>
    <definedName name="S">[2]troškovnik!#REF!</definedName>
    <definedName name="Sign_16.5." localSheetId="2">#REF!</definedName>
    <definedName name="Sign_16.5.">'[3]16. Prometnice'!$G$408</definedName>
    <definedName name="Sobo" localSheetId="2">[2]troškovnik!#REF!</definedName>
    <definedName name="Sobo">[2]troškovnik!#REF!</definedName>
    <definedName name="SoboslikaHOME" localSheetId="2">#N/A</definedName>
    <definedName name="SoboslikaHOME">'gradj-obrt radovi'!#REF!</definedName>
    <definedName name="Soboslikarski" localSheetId="2">#N/A</definedName>
    <definedName name="Soboslikarski">'gradj-obrt radovi'!#REF!</definedName>
    <definedName name="SoboslikarskiHOME" localSheetId="2">[2]troškovnik!#REF!</definedName>
    <definedName name="SoboslikarskiHOME">[2]troškovnik!#REF!</definedName>
    <definedName name="StolarskiHOME" localSheetId="2">[2]troškovnik!#REF!</definedName>
    <definedName name="StolarskiHOME">[2]troškovnik!#REF!</definedName>
    <definedName name="Tesarski" localSheetId="2">#N/A</definedName>
    <definedName name="Tesarski">'gradj-obrt radovi'!#REF!</definedName>
    <definedName name="TesarskiHOME" localSheetId="2">#N/A</definedName>
    <definedName name="TesarskiHOME">'gradj-obrt radovi'!#REF!</definedName>
    <definedName name="ugovor">[6]Rekapitulacija!$F$16</definedName>
    <definedName name="ukupno_situacija">[6]Rekapitulacija!$G$16</definedName>
    <definedName name="ukupno_situacija_prije">[6]Rekapitulacija!$I$16</definedName>
    <definedName name="x_0">#REF!</definedName>
    <definedName name="x_A">#REF!</definedName>
    <definedName name="x_B">#REF!</definedName>
    <definedName name="x_C">#REF!</definedName>
    <definedName name="x_D">#REF!</definedName>
    <definedName name="x_E">#REF!</definedName>
    <definedName name="x_F">#REF!</definedName>
    <definedName name="x_G">#REF!</definedName>
    <definedName name="x_H">#REF!</definedName>
    <definedName name="Zem_16.2." localSheetId="2">#REF!</definedName>
    <definedName name="Zem_16.2.">'[3]16. Prometnice'!$G$130</definedName>
    <definedName name="Zemljani" localSheetId="2">#N/A</definedName>
    <definedName name="Zemljani">'gradj-obrt radovi'!#REF!</definedName>
    <definedName name="ZemljaniHOME" localSheetId="2">#N/A</definedName>
    <definedName name="ZemljaniHOME">'gradj-obrt radovi'!#REF!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9" i="1" l="1"/>
  <c r="F210" i="1"/>
  <c r="F211" i="1"/>
  <c r="F212" i="1"/>
  <c r="F191" i="1"/>
  <c r="F68" i="1"/>
  <c r="F47" i="1"/>
  <c r="F48" i="1"/>
  <c r="F49" i="1"/>
  <c r="F50" i="1"/>
  <c r="F51" i="1"/>
  <c r="F52" i="1"/>
  <c r="F53" i="1"/>
  <c r="F238" i="1"/>
  <c r="F237" i="1"/>
  <c r="F244" i="1"/>
  <c r="F243" i="1"/>
  <c r="F242" i="1"/>
  <c r="F241" i="1"/>
  <c r="F240" i="1"/>
  <c r="F172" i="1"/>
  <c r="F156" i="1"/>
  <c r="F155" i="1"/>
  <c r="F121" i="1"/>
  <c r="F117" i="1"/>
  <c r="F118" i="1"/>
  <c r="F116" i="1"/>
  <c r="F165" i="1"/>
  <c r="F65" i="1"/>
  <c r="F64" i="1"/>
  <c r="A64" i="1"/>
  <c r="A67" i="1" s="1"/>
  <c r="F235" i="1"/>
  <c r="F201" i="1"/>
  <c r="F234" i="1"/>
  <c r="F233" i="1"/>
  <c r="F232" i="1"/>
  <c r="A231" i="1"/>
  <c r="A237" i="1" s="1"/>
  <c r="A199" i="1" l="1"/>
  <c r="F200" i="1"/>
  <c r="F162" i="1"/>
  <c r="F161" i="1"/>
  <c r="F132" i="1"/>
  <c r="F104" i="1"/>
  <c r="F103" i="1"/>
  <c r="F102" i="1"/>
  <c r="F101" i="1"/>
  <c r="F97" i="1"/>
  <c r="F96" i="1"/>
  <c r="F94" i="1"/>
  <c r="F93" i="1"/>
  <c r="F95" i="1"/>
  <c r="F92" i="1"/>
  <c r="F89" i="1"/>
  <c r="F91" i="1"/>
  <c r="F90" i="1"/>
  <c r="F168" i="1" l="1"/>
  <c r="F159" i="1" l="1"/>
  <c r="F158" i="1"/>
  <c r="F73" i="1"/>
  <c r="F72" i="1"/>
  <c r="F71" i="1"/>
  <c r="F144" i="1"/>
  <c r="F143" i="1"/>
  <c r="F142" i="1"/>
  <c r="F140" i="1"/>
  <c r="F139" i="1"/>
  <c r="F138" i="1"/>
  <c r="F125" i="1"/>
  <c r="F124" i="1"/>
  <c r="F114" i="1"/>
  <c r="F111" i="1"/>
  <c r="F108" i="1"/>
  <c r="F100" i="1"/>
  <c r="F131" i="1"/>
  <c r="F128" i="1"/>
  <c r="A71" i="1"/>
  <c r="F79" i="1"/>
  <c r="F78" i="1"/>
  <c r="F77" i="1"/>
  <c r="F76" i="1"/>
  <c r="F75" i="1"/>
  <c r="F74" i="1"/>
  <c r="F69" i="1"/>
  <c r="F67" i="1"/>
  <c r="F123" i="1"/>
  <c r="F113" i="1"/>
  <c r="F110" i="1"/>
  <c r="F85" i="1"/>
  <c r="F84" i="1"/>
  <c r="A75" i="1" l="1"/>
  <c r="A78" i="1" s="1"/>
  <c r="F192" i="1" l="1"/>
  <c r="F193" i="1"/>
  <c r="F194" i="1"/>
  <c r="F195" i="1"/>
  <c r="F196" i="1"/>
  <c r="F171" i="1"/>
  <c r="F204" i="1" l="1"/>
  <c r="A49" i="1"/>
  <c r="F54" i="1"/>
  <c r="F88" i="1"/>
  <c r="F87" i="1"/>
  <c r="F148" i="1"/>
  <c r="F147" i="1"/>
  <c r="F146" i="1"/>
  <c r="F136" i="1"/>
  <c r="F135" i="1"/>
  <c r="F134" i="1"/>
  <c r="F152" i="1" l="1"/>
  <c r="A240" i="1" l="1"/>
  <c r="A243" i="1" l="1"/>
  <c r="A246" i="1" s="1"/>
  <c r="F222" i="1"/>
  <c r="F223" i="1"/>
  <c r="F224" i="1"/>
  <c r="F225" i="1"/>
  <c r="F226" i="1"/>
  <c r="F227" i="1"/>
  <c r="F228" i="1"/>
  <c r="F229" i="1"/>
  <c r="F230" i="1"/>
  <c r="F245" i="1"/>
  <c r="F246" i="1"/>
  <c r="F247" i="1"/>
  <c r="F248" i="1"/>
  <c r="F249" i="1"/>
  <c r="F250" i="1"/>
  <c r="F213" i="1"/>
  <c r="F216" i="1" s="1"/>
  <c r="F81" i="1"/>
  <c r="F82" i="1"/>
  <c r="F106" i="1"/>
  <c r="F107" i="1"/>
  <c r="F133" i="1"/>
  <c r="F174" i="1"/>
  <c r="F175" i="1"/>
  <c r="F176" i="1"/>
  <c r="F177" i="1"/>
  <c r="F178" i="1"/>
  <c r="F44" i="1"/>
  <c r="F45" i="1"/>
  <c r="F46" i="1"/>
  <c r="F57" i="1"/>
  <c r="F252" i="1" l="1"/>
  <c r="J7" i="4" s="1"/>
  <c r="F181" i="1"/>
  <c r="J4" i="4" s="1"/>
  <c r="J6" i="4"/>
  <c r="F58" i="1"/>
  <c r="J3" i="4" s="1"/>
  <c r="J5" i="4" l="1"/>
  <c r="J8" i="4" s="1"/>
  <c r="J9" i="4" l="1"/>
  <c r="J10" i="4" s="1"/>
  <c r="A81" i="1"/>
  <c r="A84" i="1" l="1"/>
  <c r="A87" i="1" l="1"/>
  <c r="A99" i="1" l="1"/>
  <c r="A106" i="1" l="1"/>
  <c r="A110" i="1" s="1"/>
  <c r="A113" i="1" s="1"/>
  <c r="A116" i="1" l="1"/>
  <c r="A120" i="1" s="1"/>
  <c r="A123" i="1" l="1"/>
  <c r="A127" i="1" s="1"/>
  <c r="A130" i="1" s="1"/>
  <c r="A134" i="1" l="1"/>
  <c r="A138" i="1" l="1"/>
  <c r="A142" i="1" s="1"/>
  <c r="A146" i="1" l="1"/>
  <c r="A150" i="1" s="1"/>
  <c r="A154" i="1" s="1"/>
  <c r="A158" i="1" l="1"/>
  <c r="A161" i="1" s="1"/>
  <c r="A164" i="1" l="1"/>
  <c r="A167" i="1" s="1"/>
  <c r="A170" i="1" s="1"/>
  <c r="A174" i="1" s="1"/>
  <c r="A177" i="1" s="1"/>
</calcChain>
</file>

<file path=xl/sharedStrings.xml><?xml version="1.0" encoding="utf-8"?>
<sst xmlns="http://schemas.openxmlformats.org/spreadsheetml/2006/main" count="475" uniqueCount="386">
  <si>
    <t>redni
 broj</t>
  </si>
  <si>
    <t>opis radova</t>
  </si>
  <si>
    <t>jedinica
mjere</t>
  </si>
  <si>
    <t>količina</t>
  </si>
  <si>
    <t>jed. cijena bez PDV-a</t>
  </si>
  <si>
    <t>ukupna cijena bez PDV-a</t>
  </si>
  <si>
    <t>I</t>
  </si>
  <si>
    <t>PRIPREMNI RADOVI</t>
  </si>
  <si>
    <t>1.</t>
  </si>
  <si>
    <t>PRIPREMNI RADOVI  -  UKUPNO</t>
  </si>
  <si>
    <t>II</t>
  </si>
  <si>
    <t>RUŠENJE I DEMONTAŽA</t>
  </si>
  <si>
    <t>Radove je obvezan izvršiti izvođač radova prije nego pristupi izvođenju, a naročito se odnose na pregled konstrukcije, ostalih važnih elemenata koje odredi stručna osoba, kako bi se ocijenilo stanje i potrebna sanacija ili zamjena.</t>
  </si>
  <si>
    <t>m2</t>
  </si>
  <si>
    <t>m3</t>
  </si>
  <si>
    <t>m1</t>
  </si>
  <si>
    <t xml:space="preserve"> RUŠENJE I DEMONTAŽA - UKUPNO</t>
  </si>
  <si>
    <t>III</t>
  </si>
  <si>
    <t>IV</t>
  </si>
  <si>
    <t>V</t>
  </si>
  <si>
    <t>ARMIRAČKI RADOVI</t>
  </si>
  <si>
    <t>Izvesti prema statičkom računu i nacrtima savijanja armature. Količine u troškovniku računate u odnosu na m3 ugrađenog betona. Stvarne količine će se obračunati na temelju nacrta savijanja, računajući teoretske težine.</t>
  </si>
  <si>
    <t>Obračun po kg ugradjene armature.</t>
  </si>
  <si>
    <t>Prije betoniranja nadzorni inženjer ili statičar treba pregledati montiranu armaturu i upisom u građevinski dnevnik odobriti betoniranje.</t>
  </si>
  <si>
    <t>kg</t>
  </si>
  <si>
    <t>ARMIRAČKI RADOVI - UKUPNO</t>
  </si>
  <si>
    <t>ZIDARSKI RADOVI</t>
  </si>
  <si>
    <t>ZIDARSKI RADOVI - UKUPNO</t>
  </si>
  <si>
    <t>U cijenu uključiti izvedbu vrata s prstenom za zaokretno krilo na dva mjesta u ogradi.</t>
  </si>
  <si>
    <t>Uključivo korigiranje položaja ograde nakon radova izvedbe novog pokosa na trasi mosta, u duljini cca 40 m.</t>
  </si>
  <si>
    <t>m'</t>
  </si>
  <si>
    <t>daske</t>
  </si>
  <si>
    <t>geotekstil</t>
  </si>
  <si>
    <t>sati</t>
  </si>
  <si>
    <t>PDV ( 25%):</t>
  </si>
  <si>
    <t>S V E U K U P N A CIJENA S PDV-om  (kn):</t>
  </si>
  <si>
    <t>REKAPITULACIJA:</t>
  </si>
  <si>
    <t>Razne pripomoći režijskih KV i NKV radnika kod obrtničkih i instalaterskih radova za radove koji se ne mogu normirati a potrebno ih je izvesti, uključivo sav potreban rad i alat.</t>
  </si>
  <si>
    <t>a) KV radnik</t>
  </si>
  <si>
    <t>b) NKV radnik</t>
  </si>
  <si>
    <r>
      <t>m</t>
    </r>
    <r>
      <rPr>
        <vertAlign val="superscript"/>
        <sz val="10"/>
        <rFont val="Calibri"/>
        <family val="2"/>
        <charset val="238"/>
        <scheme val="minor"/>
      </rPr>
      <t>2</t>
    </r>
  </si>
  <si>
    <t xml:space="preserve">TROŠKOVNIK  </t>
  </si>
  <si>
    <t>Ograda se izvodi od panela dim. cca 3,45x2,0 m, s otvorom oka cca 30x10 cm. Ograda se postavlja na betonske podloške/stope sa 6 rupa, koje je potrebno sidriti u tlo na način da se onemogući njeno prevrtanje i spriječi odizanje, te dodatno učvrstiti kosnicima minimalno na uglovima sonde.</t>
  </si>
  <si>
    <t>paušal</t>
  </si>
  <si>
    <t>GRAĐEVINSKO-OBRTNIČKIH RADOVA</t>
  </si>
  <si>
    <t>Dobava i nabava materijala te izrada obloge daskama i geotekstilom unutarnjeg dvokrakog stubiša prije početka izvedbe radova.</t>
  </si>
  <si>
    <t>Utovar, prijevoz kamionima i istovar otpadnog materijala, ambalaže i sl. na gradsku deponiju udaljenu 15 km. Uključivo svi troškovi prijevoza i komunalna naknada deponiju. Izvodi se po nalogu i odobrenju nadzornog inžinjera. Obračun po m3 otpada u rastresitom stanju.</t>
  </si>
  <si>
    <t>U stavku je potrebno uključiti rad, laku pokretnu skelu, sav horizontalni i vertikalni transport na gradilišnu deponiju. Obračun po m2 kompletno obavljenog posla.</t>
  </si>
  <si>
    <t>Prijelaz žbuke preko različitih podloga (beton, opeka) bandažirati trakom pocinčanog rabic pletiva širine 50 cm, što je sadržano u jediničnoj cijeni stavke.</t>
  </si>
  <si>
    <r>
      <t>Obračun po m</t>
    </r>
    <r>
      <rPr>
        <vertAlign val="superscript"/>
        <sz val="10"/>
        <rFont val="Calibri"/>
        <family val="2"/>
        <charset val="238"/>
        <scheme val="minor"/>
      </rPr>
      <t>2</t>
    </r>
    <r>
      <rPr>
        <sz val="10"/>
        <rFont val="Calibri"/>
        <family val="2"/>
        <charset val="238"/>
        <scheme val="minor"/>
      </rPr>
      <t xml:space="preserve"> izvedene unutarnje žbuke. Laka pokretna skela uračunata je u cijenu.</t>
    </r>
  </si>
  <si>
    <t xml:space="preserve"> -punoplošni cementni špric</t>
  </si>
  <si>
    <t xml:space="preserve"> -nanošenje završnog poravnavajućeg sloja finom žbukom F 900 u debljini 3-5 mm</t>
  </si>
  <si>
    <t>Skidanje-rušenje postojeće drvene zidne obloge u uredima, visine cca 15 cm.</t>
  </si>
  <si>
    <t>U cijeni uračunata demontaža kompletno s transportom na gradilišnu deponiju. Obračun po m' sve kompletno.</t>
  </si>
  <si>
    <t>U cijeni uračunata demontaža kompletno s transportom na gradilišnu deponiju. Obračun po m2 sve kompletno.</t>
  </si>
  <si>
    <t>kom</t>
  </si>
  <si>
    <t>- Uklanjanje postojeće podne ploče i podnih obloga, iskopa zemlje do dubine 180 cm uz djelomično štemanje postojećih temelja.</t>
  </si>
  <si>
    <t>- Na izoliranu ploču postaviti zaštitni sloj PE folije i izvesti cementnu glazuru u debljini 5 cm te završno zagladiti.</t>
  </si>
  <si>
    <t>uklanjanje postojećih slojeva poda</t>
  </si>
  <si>
    <t>iskop zemlje</t>
  </si>
  <si>
    <t>beton ploče (vodonepropusni)</t>
  </si>
  <si>
    <t>hidroizolacija</t>
  </si>
  <si>
    <t>PE folija + glazura</t>
  </si>
  <si>
    <t>Dobava, izrada, siječenje, savijanje, postava i vezivanje armature.</t>
  </si>
  <si>
    <t>INVESTITOR:</t>
  </si>
  <si>
    <t>DRŽAVNI URED ZA REVIZIJU</t>
  </si>
  <si>
    <t>Tkalčićeva 19, Zagreb</t>
  </si>
  <si>
    <t>POSLOVNA ZGRADA
Bogovićeva 1a, Zagreb
k.č. 2280 k.o. Centar</t>
  </si>
  <si>
    <t>Izrada, dobava i postava mobilne zaštitne ograde gradilišta te demontaža i odvoz s gradilišta nakon završetka radova. Ograda se izvodi prema postojećim propisima HTZ i zaštite na radu.</t>
  </si>
  <si>
    <t>Lagana temeljna žbuka na prethodno otučenu i oprašenu podlogu u sljedećim slojevima:</t>
  </si>
  <si>
    <t xml:space="preserve"> -nakon sušenja od 2 do 3 dana zidovi se žbukaju lakom temeljnom žbukom VC 20 L u debljini 3-4 cm</t>
  </si>
  <si>
    <t>Izvodi se po odobrenju nadzornog inženjera.</t>
  </si>
  <si>
    <r>
      <t>Čišćenje podova za vrijeme izvođenja radova i nakon završetka svih građevinskih i zanatskih radova, uključivo odvoz šute i smeća na gradilišnu deponiju. Obračun po m</t>
    </r>
    <r>
      <rPr>
        <vertAlign val="superscript"/>
        <sz val="10"/>
        <rFont val="Calibri"/>
        <family val="2"/>
        <charset val="238"/>
        <scheme val="minor"/>
      </rPr>
      <t>2</t>
    </r>
    <r>
      <rPr>
        <sz val="10"/>
        <rFont val="Calibri"/>
        <family val="2"/>
        <charset val="238"/>
        <scheme val="minor"/>
      </rPr>
      <t xml:space="preserve"> očišćenih unutarnjih prostora.</t>
    </r>
  </si>
  <si>
    <t>Izvedba pripremnih radova prije rušenja i sanacije (plan rušenja, provjera mjera i veličina postojeće konstrukcije, kontrola priključaka instalacija) i drugi pripremni radovi koje je potrebno izvesti kako bi se mogao definirati opseg radova, potrebni zahvati na objektu, izraditi plan aktivnosti te osigurati sve uvjete za siguran rad.</t>
  </si>
  <si>
    <t>Uključivo sva potrebna spojna sredstva, podupiranja i sidrenja te sav potreban materijal, pribor i rad.</t>
  </si>
  <si>
    <t>-          Nosive skele obračunavaju se po m³ zapremnine skele, mjereno po vanjskim konturama skele.</t>
  </si>
  <si>
    <t>-          Zaštitne oplate na skelama obračunavaju se po m²  razvijene površine oplate.</t>
  </si>
  <si>
    <t>-          Prilaz na skele obračunava se po m² mjereno po visini.</t>
  </si>
  <si>
    <t>-          Lake pokretne, lake nepokretne i konzolne skele obračunavaju se po m² horizontalne projekcije skele.</t>
  </si>
  <si>
    <t>NAČIN OBRAČUNA</t>
  </si>
  <si>
    <t>Izvedba svih pripremnih i pomoćnih radova na izradi skele kao: primjena odredaba važećih propisa zaštite na radu, uzimanje mjera na gradilištu, pregled prije ugradbe.</t>
  </si>
  <si>
    <t>Prijenos svega potrebnog materijala (drvene građe, željeznih bešavnih cijevi, spojnih sredstava) od deponija do mjesta izrade skele, skidanje skele sa spuštanjem materijala. Čišćenje materijala, vađenje čavala, prijenos na deponiju i sortiranje.</t>
  </si>
  <si>
    <t>Izrada skela prema opisu i pojedinim stavkama s izradom radnih podova, zaštitnih ograda (ako u pojedinim stavkama nije drugačije određeno), sidrenjem, podupiranjem i ukrućenjem skele.</t>
  </si>
  <si>
    <t>OPIS RADA</t>
  </si>
  <si>
    <t>Pod nosivim skelama podrazumjevaju se skele izrađene sa svrhom da podnesu opterećenja oplate kod betonskih i armirano-betonskih radova, zidanih svodova i sličnih konstrukcija ili radi pridržavanja teških elemenata kod montaže i slično.</t>
  </si>
  <si>
    <t>Odgovorna osoba dužna je prije upotrebe, jednom mjesečno u toku upotrebe i nakon dužeg prekida rada izvršiti pregled skele.</t>
  </si>
  <si>
    <t>Skele moraju biti izvedene tako da se mogu skinuti lako, bez potresa i oštećenja konstrukcije koju podupiru ili uz koju su izvedene.</t>
  </si>
  <si>
    <t xml:space="preserve">Materijal za izradu skela mora biti potpuno ispravan. Odgovorna osoba dužna je izvršiti pregled materijala prije ugradbe. Skele moraju biti izvedene po mjerama i na način označen u statičkom računu i crtežima za skele. Izvedene skele moraju biti sposobne podnijeti  predviđeno opterećenje, moraju biti stabilne, otporne i ukrućene da se ne bi izvile, povile, prevrnule ili popustile u ma kom pravcu. </t>
  </si>
  <si>
    <t>OPĆI  UVJETI</t>
  </si>
  <si>
    <t>SKELE</t>
  </si>
  <si>
    <t>Održavanje čelične konstrukcije:</t>
  </si>
  <si>
    <t>Tehnički pregled i ispitivanje čelične konstrukcije obavlja se poslije završene montaže prema tehničkim propisima za pregled  i ispitivanje nosivih čeličnih konstrukcija.</t>
  </si>
  <si>
    <t xml:space="preserve">TEHNIČKI PREGLED I ISPITIVANJE ČELIČNE KONSTRUKCIJE
</t>
  </si>
  <si>
    <t>Izvođač montažnih radova je dužan da pri organiziranju radova preuzme sve potrebne mjere za zaštitu postojećih javnih uređaja, objekata i postrojenja koji se nalaze na gradilištu, kao i zaštitu radnika.</t>
  </si>
  <si>
    <t>Svakodnevno se mora voditi građevinski dnevnik. Mora biti osiguran brz i siguran transport svih elemenata do mjesta rada.</t>
  </si>
  <si>
    <t>Za sve montažne nastavke važe opći uvjeti za izradu konstrukcije.</t>
  </si>
  <si>
    <t>Izvođač montažnih radova je obavezan izraditi projekt montaže, koji mora biti ovjeren od strane projektanta, kao i kontrolnog organa investitora.</t>
  </si>
  <si>
    <t xml:space="preserve">MONTAŽA ČELIČNE KONSTRUKCIJE </t>
  </si>
  <si>
    <t>Za vrijeme nanošenja premaznih sredstava i kontrola njihovog stanja moraju se registrirati i unositi u dnevnik radova podaci o vlažnosti zraka, temperaturi, vjetru i atmosferskim padavinama.</t>
  </si>
  <si>
    <t>Prije nanošenja slijedećeg sloja oštećeni dijelovi moraju se ponovo očistiti i premazati istim slojem premaznog sredstva.</t>
  </si>
  <si>
    <t>Prvi osnovni premaz se u pravilu nanosi u radionici neposredno nakon pripreme čelične površine.</t>
  </si>
  <si>
    <t>3. pijesak ili prašina nanijeta na svježe premazanu površinu</t>
  </si>
  <si>
    <t>2. relativna vlažnost zraka iznad 60%</t>
  </si>
  <si>
    <t>1. čelična površina vlažna</t>
  </si>
  <si>
    <t>Radovi na premazivanu ne smiju se izvoditi ako je :</t>
  </si>
  <si>
    <t>- drugi završni alkidni premaz</t>
  </si>
  <si>
    <t>- prvi završni alkidni premaz</t>
  </si>
  <si>
    <t>- drugi osnovni premaz na temelju željeznog oksida</t>
  </si>
  <si>
    <t>- prvi osnovni premaz na temelju cinkovog oksida</t>
  </si>
  <si>
    <t>Svi premazi se nanose u radionici slijedećim redoslijedom:</t>
  </si>
  <si>
    <t>Premazi:</t>
  </si>
  <si>
    <t>Ukoliko je potrebno, površine prvo odmastiti, a zatim izvršiti čišćenje pjeskarenjem - mlazom abraziva do stupnja 2.5 prema švedskom standardu SIS 055900/1967. Manje i teško dostupne površine mogu se očistiti ručno rotacionim četkama.</t>
  </si>
  <si>
    <t>Priprema površina:</t>
  </si>
  <si>
    <t>Antikorozivnu zaštitu izvesti za klasu 2 i sistem zaštite 2  (konstrukcija zgrada, uređaja, stupova, cjevovoda, rezervoara i slično u otvorenom prostoru, za sredine s industrijskim atmosferskim uvjetima).</t>
  </si>
  <si>
    <t>ANTIKOROZIVNA ZAŠTITA</t>
  </si>
  <si>
    <t>čelični lim  ČN 25          HRN C. B.  0501</t>
  </si>
  <si>
    <t>bešavne cijevi ČN 35,   HRN C. B.  0501</t>
  </si>
  <si>
    <t>UNP profili ČN 24,         HRN C. B.  0501</t>
  </si>
  <si>
    <t xml:space="preserve">I.  Vruće valjani proizvodi </t>
  </si>
  <si>
    <t>Materijal koji se upotrebljava za nosive čelične konstrukcije mora biti u skladu s HR normama.</t>
  </si>
  <si>
    <t>Poslije završenih radioničkih radova vrši se geometrijska i ostale dogovorene kontrole. Pri otpremi na gradilište izvođač je dužan da odredi mjere, kako se konstrukcija ili njeni dijelovi ne bi deformirali prilikom transporta. Konstrukcija se isporučuje potpuno oličena.</t>
  </si>
  <si>
    <t>- postupak zavarivanja s karakterističnim uputstvima svih faza od početka do završetka radioničkih radova.</t>
  </si>
  <si>
    <t>- način radioničkog sklapanja,</t>
  </si>
  <si>
    <t>- oblik i dimenzije zavara,</t>
  </si>
  <si>
    <t>- raspored limova i radioničkih nastavaka,</t>
  </si>
  <si>
    <t>Izvođač je obavezan izraditi detaljan plan tehnološkog procesa izrade koji u skladu s projektom sadrži:</t>
  </si>
  <si>
    <t>Kompletan postupak izrade mora osigurati projektirane dimenzije konstrukcije uvažavajući dopuštene tolerancije. Svi zavari moraju odgovarati kvalitetu označenom u nacrtima. Ukoliko u nacrtu nema posebne oznake zavara, podrazumijeva se da je isti  II  klase.</t>
  </si>
  <si>
    <t>Izvođač radova mora dati projekt tehnologije zavarivanja, imajući u vidu raspoloživu opremu i debljine elemenata koji se spajaju, a kao rezultat se moraju pojaviti spojevi čija mehanička svojstva nisu slabija od osnovnog materijala. Naročitu pozornost potrebno je obratiti na žilavost, te na koncentraciju napona uslijed zavarivanja, koji se moraju svesti na neznatne veličine. Tehnološki  postupak je dio tehničke dokumentacije i prije početka radioničkih radova moraju imati suglasnost  kontrolnog organa investitora.</t>
  </si>
  <si>
    <t>Limovi koji se ugrađuju trebaju biti kontrolirani ultrazvukom na dvoslojnost, a nadzorni organ može u slučaju sumnje na kvalitet materijala dati da se pojedine šarže ponovo ispitaju.</t>
  </si>
  <si>
    <t>- oznake varova s brojem atesta elektroda i oznakom zavarivača koji je to zavario.</t>
  </si>
  <si>
    <t>- brojeve atesta materijala (osnovnog i spojnog) iz kojeg je  svaka pojedina pozicija izrađena</t>
  </si>
  <si>
    <t>Osim navedenog izvođač mora imati:</t>
  </si>
  <si>
    <t>- ateste zavarivača koji su radili na izradi čelične konstrukcije.</t>
  </si>
  <si>
    <t>- ateste za spojni materijal (vijci i elektrode),</t>
  </si>
  <si>
    <t>-    ateste materijala od kojeg je izrađena,</t>
  </si>
  <si>
    <t>Izvođač radova (izrada konstrukcije i montaža) dužan je prije početka radova na izradi  (montaži) predočiti nadzornom inženjeru:</t>
  </si>
  <si>
    <t xml:space="preserve">Tehničkom dokumentacijom predviđena je vrsta i kvalitet materijala za izradu konstrukcije. Materijal druge vrste i kvalitete nego li je predviđen , može se koristiti samo po prethodnom pismenom odobrenju projektanta. Pri tome projektant daje garancije samo za stabilnost i konstruktivnu ispravnost rješenja , a sve ostale razlike u težinama, potrebne dorade i izmjene dogovaraju međusobno izvođač radova i investitor. </t>
  </si>
  <si>
    <t>Cijenom moraju biti obuhvaćeni svi troškovi vezani na nabavu i izradu ( u skladu s projektnom dokumentacijom ) kao i svi ostali potrebni (direktni i indirektni ) radovi, postupci i materijali neophodni za ispravnu izvedbu i montažu konstrukcije.</t>
  </si>
  <si>
    <t>Kako bi se osigurao traženi kvalitet, izrada i montaža konstrukcije mora se povjeriti izvoditelju koji je poznat po već izvedenim sličnim građevinama, i koja posjeduje opremu i stručni kadar za kvalitetnu izradu iste.</t>
  </si>
  <si>
    <t>Kod izrade i montaže konstrukcije izvođač se mora držati odredbi Tehničkog propisa za čelične konstrukcije (NN br. 112/08, 125/10, 73/12, 136/12), odnosno pravila i standarda navedenih u prilozima A – F istog propisa, te tehničkih uvjeta propisanih projektom konstrukcije.</t>
  </si>
  <si>
    <t>IZRADA I MONTAŽA ČELIČNE KONSTRUKCIJE</t>
  </si>
  <si>
    <t>ČELIČNA KONSTRUKCIJA</t>
  </si>
  <si>
    <t>Ovi uvjeti mijenjaju se ili dopunjuju pojedinim stavkama troškovnika.</t>
  </si>
  <si>
    <t>Jedinična cijena treba sadržavati:</t>
  </si>
  <si>
    <t>Obračun radova vrši se po m² površine.</t>
  </si>
  <si>
    <t>Prije ugradnje izolacijskih materijala potrebno je ispitati ili dokazati atestom vrijednosti koeficijanata provodljivosti topline i difuznog otpora za sve materijale koji su korišteni u proračunima prolaza topline i otpora difuziji vodene pare, na osnovu podataka danih u U.J5.600. U slučaju potrebe zamjene bilo kojeg predviđenog materijala nekim drugim, treba tražiti uz potrebne ateste suglasnost projektanta.</t>
  </si>
  <si>
    <t xml:space="preserve">Termoizolacija se izvodi od materijala koji imaju osobine da slabo provode toplinu (proračunom je određena vrijednost toplinske izolacije). Izvode se prema opisu troškovnika, kvalitetno i prema HRN-a, te tehničkim propisima  za toplinsku i zvučnu izolaciju. </t>
  </si>
  <si>
    <t>b) Termoizolacija</t>
  </si>
  <si>
    <t>Za atestirane detalje proizvođača nije potrebna suglasnost projektanta. Ovo se ne odnosi na posebne detalje koji su projektom već definirani.</t>
  </si>
  <si>
    <t>Prije montaže na gradilištu, izvođač je dužan izgraditi razradu detalja izrade (ugradbe) pridržavajući se pravila dobrog zanata i uvažavajući klimatske uvjete, te dati ih na ovjeru projektantu i nadzoru.</t>
  </si>
  <si>
    <t>Obračun se vrši prema postojećim normama GN 301,5.</t>
  </si>
  <si>
    <t>Ukoliko se naknadno ustanovi tj. pojavi vlaga zbog nesolidne izvedbe, ne dozvoljava se krpanje, već se mora ponovno izvesti izolacija cijele površine na trošak izvođača. Izvođač mora u tom slučaju o svom trošku izvesti i popravak pojedinih građevinskih i obrtničkih radova, koji se prilikom ponovne izvedbe oštete ili moraju demontirati.</t>
  </si>
  <si>
    <t>Ukoliko se traži stavkom troškovnika materijal koji nije obuhvaćen propisima, ima se u svemu izvesti prema uputama proizvođača, te garancijom i atestima za to ovlaštenih ustanova (IGH ili sl.).</t>
  </si>
  <si>
    <t>Podloga za hidroizolaciju mora biti suha i čvrsta, ravna i bez šupljina na površini, te očišćena od prašine i raznih nečistoća. Svi spojevi izvedeni su potrebnim preklopima min. 10 cm, pažljivo izvesti savijanje, jer će sve manjkavosti i štete nastale lošom izvedbom izolacije snositi izvođač.</t>
  </si>
  <si>
    <t>Ukoliko je opis koje stavke izvođaču nejasan, treba pravovremeno prije predaje ponude tražiti objašnjenje od projektanta. Eventualne izmjene materijala, te način izvedbe tokom gradnje moraju se izvršiti isključivo pismenim dogovorom sa projektantom i nadzornim organom. Sve više radnje, koje neće biti na taj način utvrđene, neće se priznati u obračunu.</t>
  </si>
  <si>
    <t>bitumenizirana juta          - HRN A.3.026, 027</t>
  </si>
  <si>
    <t>ljepenka                         -  HRN U.m³.232, 221, 226</t>
  </si>
  <si>
    <t>vrući premaz                   -  HRN U.m³.224, 244</t>
  </si>
  <si>
    <t>hladni premaz                 - HRN U.m³.240</t>
  </si>
  <si>
    <t>Sav materijal za izolaciju treba biti prvorazredne kvalitete, te odgovarati postojećim propisima i standardima HRN-i.</t>
  </si>
  <si>
    <t>IZOLATERSKI RADOVI</t>
  </si>
  <si>
    <t>Ovi opći uvjeti se mijenjaju ili dopunjuju opisom pojedine stavke troškovnika.</t>
  </si>
  <si>
    <t>poduzimanje mjera po HTZ i drugim postojećim propisima.</t>
  </si>
  <si>
    <t xml:space="preserve">čišćenje prostorija po završenom radu sa odnosom šute, </t>
  </si>
  <si>
    <t>kvašenje i pačokiranje površine, gdje je to po gornjem opisu potrebno, izrada uzoraka od fasadne žbuke,</t>
  </si>
  <si>
    <t>svu potrebnu skelu, bez obzira na vrstu i visinu,</t>
  </si>
  <si>
    <t>sav potreban rad uključujući prenose, alat i mašine, sav poteban materijal,</t>
  </si>
  <si>
    <t>Jedinična cijena kod žbukanja odnosno obrade fasade treba sadržavati:</t>
  </si>
  <si>
    <t>Žbukanje zidova u pogodno vrijeme i kad su zidovi  i stropovi potpuno suhi. Po velikoj zimi i vrućini treba izbjegavati žbukanje, jer tada može doći do smrzavanja odnosno pucanja uslijed sušenja. Prije žbukanja treba plohe dobro očistiti i navlažiti. Spojnice moraju biti udubljene cca 2 cm od plohe zida. Površine žbuke moraju biti glatke i ravne bez pukotina i visova. Uglovi i završeci oštri, ravni, okomiti, vodoravni ili u pravcu označenim u nacrtima. Sudar žbuka sa svim elementima ugrađenim u zid mora biti potpuno zatvoren i fino obrađen. Ploha žbuke ne smije prekoračiti ravnine ugrađenih okvira, doprozornika i dovratnika. Svi uglovi  i sudari moraju biti oštro i ravno odrezani i pod ravnim kutem izvedeni.</t>
  </si>
  <si>
    <t>Žbukanje</t>
  </si>
  <si>
    <t>čišćenje prostorija i zidnih površina po završetku zidanja, žbuke sa odvozom otpada,</t>
  </si>
  <si>
    <t>zaštita zidova od utjecaja vrućine, hladnoće, atmosferskih nepogoda,</t>
  </si>
  <si>
    <t>potrebna oplata za zidarske svodove,</t>
  </si>
  <si>
    <t>transportne troškove materijala,</t>
  </si>
  <si>
    <t>svu potrebnu skelu, bez obzira na visinu i vrstu sa prolazima,</t>
  </si>
  <si>
    <t>sav materijal, uključivo vezni,</t>
  </si>
  <si>
    <t>sav rad, uključivo prijenos, alat i mašine,</t>
  </si>
  <si>
    <t>Jedinična cijena zidarskih radova mora sadržavati:</t>
  </si>
  <si>
    <t>Voda - HRN U.m².010</t>
  </si>
  <si>
    <t>Pijesak - HRN U.m².010, 012</t>
  </si>
  <si>
    <t>Gašeni kreč - HRN B.O1.020</t>
  </si>
  <si>
    <t>Cement - HRN B.C1.010, 011, 012</t>
  </si>
  <si>
    <t>Mort za žbukanje - HRN U.m².012</t>
  </si>
  <si>
    <t>Mort za zidanje - HRN U.m².010</t>
  </si>
  <si>
    <t>Blokovi za montažne stropove - HRN B.D1.030</t>
  </si>
  <si>
    <t>Šuplji betonski blokovi - HRN U.N1.100</t>
  </si>
  <si>
    <t>Šuplji blokovi od laganog betona - HRN U.N1.020</t>
  </si>
  <si>
    <t>Puni blokovi od laganog betona - HRN U.N1.011</t>
  </si>
  <si>
    <t>Šuplje pregradne ploče od gline - HRN B.D1.022</t>
  </si>
  <si>
    <t>Šuplja opeka i blokovi od gline - HRN B.D1.015</t>
  </si>
  <si>
    <t>Fasadna puna opeka - HRN B.D1.013</t>
  </si>
  <si>
    <t>Puna opeka od gline - HRN B.D1.011</t>
  </si>
  <si>
    <t>Sav materijal upotrebljen za zidarske radove mora odgovarati postojećim propisima i standardima.</t>
  </si>
  <si>
    <t>Zidarske radove izvesti u svemu prema troškovniku. Ako koja stavka nije izvođaču jasna, mora prije ponude tražiti objašnjenje od projektanta. Eventualne izmjene materijala, te način izvedbe tokom gradnje mora se izvršiti isključivo pismenim dogovorom s projektantom i nadzornim organom.</t>
  </si>
  <si>
    <t xml:space="preserve">Čelik za armiranje betona treba zadovoljavati uvjete HRN EN 10080 i uvjete projekta konstrukcije. Svaki proizvod treba biti jasno označen i prepoznatljiv.
Sidreni i spojni elementi trebaju zadovoljavati uvjete EN 1992-1-1, priznatih propisa navedenih u TPBK i uvjete projekta. </t>
  </si>
  <si>
    <t xml:space="preserve">d. Nadzorni inženjer neposredno prije početka betoniranja mora: 
d.1. provjeriti postoji li isprava o sukladnosti za čelik zaarmiranje, odnosno za armaturu i jesu li iskazana svojstva sukladna zahtjevima iz projekta betonske konstrukcije,
d.2. provjeriti je li armatura izrađena, postavljena i povezana u skladu s projektom betonske konstrukcije  te u skladu s Prilozima »B« te dokumentirati nalaze svih provedenih provjera zapisom u građevinski dnevnik.
</t>
  </si>
  <si>
    <t xml:space="preserve">a. Armatura izrađena od čelika za armiranje prema odredbama ugrađuje se u armiranu betonsku konstrukciju prema projektu betonske konstrukcije, normi HRN EN 13670, normama na koje ta upućuje. 
b. Rukovanje, skladištenje i zaštita armature treba biti u skladu sa zahtjevima tehničkih specifikacija koje se odnose na čelik za armiranje, projekta betonske konstrukcije te odredbama ovoga Priloga. 
c. Izvođač mora prema normi HRN EN 13670 prije početka ugradnje provjeriti je li armatura u skladu sa zahtjevima iz projekta betonske konstrukcije, te je li tijekom rukovanja i skladištenja armature došlo do njezinog oštećivanja, deformacije ili druge promjene koja bi bila od utjecaja na tehnička svojstva betonske konstrukcije.  </t>
  </si>
  <si>
    <t xml:space="preserve">
ARMATURA I UGRADNJA ARMATURE
</t>
  </si>
  <si>
    <t xml:space="preserve">Kontrolu kakvoće ugrađenog betona treba vršiti ovlaštena organizacija uzimanjem betona na pojedinim konstruktivnim elementima.
Dovoljno je ispitivanje tlačne čvrstoće kocaka s bridom 20 cm i starosti 28 dana. Kocke moraju biti izrađene i njegovane na način određen čl. 17 i čl. 20 PBAB.
Program uzimanja uzoraka treba izraditi organizacija koja će vršiti ispitivanje, a u dogovoru s izvođačem radova i na osnovu plana izvedbe.
(Beton  za ispitivanje mora se uzeti sa mjesta ugrađivanja u serijama od po 3 kocke. Kocke za ispitivanje potrebno je uzeti za marke betona ispod 20 na svakih 100 m³, a za marke 20 i više na svakih 50 m³ betona.)
</t>
  </si>
  <si>
    <t xml:space="preserve">Skele i oplate, uključujući njihove potpore i temelje, treba projektirati i konstruirati tako da su: 
• otporne na svako djelovanje kojem su izložene tijekom izvedbe,
• dovoljno čvrste da osiguraju zadovoljenje tolerancija uvjetovanih za konstrukciju i spriječe 
oštećivanje konstrukcije.
• oblik, funkcioniranje, izgled i trajnost stalnih radova ne smiju biti ugroženi ni oštećeni svojstvima skela i oplate te njihovim uklanjanjem.
• skele i oplate moraju zadovoljavati mjerodavne hrvatske i europske norme. </t>
  </si>
  <si>
    <t xml:space="preserve">
SKELE I OPLATE
</t>
  </si>
  <si>
    <t xml:space="preserve">Tehnička svojstva i drugi zahtjevi te potvrđivanje sukladnosti betona određuje se odnosno provode prema normi HRN EN 206-1:2006 Beton - 1. dio: Specifikacije, svojstva, proizvodnja i sukladnost.
Tehnička svojstva betona moraju ispunjavati opće i posebne zahtjeve bitne za krajnju namjenu betona i moraju biti specificirane prema normi HRN EN 206-1.
Uzimanje uzoraka, priprema ispitnih uzoraka i ispitivanje svojstva svježeg betona provodi se prema normama niza HRN EN 12350, a ispitivanje svojstva o čvrsnulog betona prema normama niza HRN EN 12390. 
Tehnička svojstva i drugi zahtjevi te potvrđivanje sukladnosti betona određuje se odnosno provode prema normi 
HRN EN 206-1:2006 Beton - 1. dio: Specifikacije, svojstva, proizvodnja i sukladnost.
Tehnička svojstva betona moraju ispunjavati opće i posebne zahtjeve bitne za krajnju namjenu betona i moraju biti specificirane prema normi HRN EN 206-1.
Uzimanje uzoraka, priprema ispitnih uzoraka i ispitivanje svojstva svježeg betona provodi se prema normama niza HRN EN 12350, a ispitivanje svojstva o čvrsnulog betona prema normama niza HRN EN 12390. </t>
  </si>
  <si>
    <t xml:space="preserve">Dodaci betonu moraju zadovoljavati uvjete kvalitete prema HRN EN 480. Za upotrebu bilo kojeg dodatka betonu mora se pribaviti mišljenje projektanta konstrukcije.
</t>
  </si>
  <si>
    <t xml:space="preserve">- HRN EN 1008:2002 Voda za pripremu betona – Specifikacija za uzrokovanje, ispitivanje i potvrđivanje prikladnosti vode, uključujući vodu za pranje iz instalacija za otpadnu vodu u industriji betona kao vode za pripremu betona (EN 1008:2002).
</t>
  </si>
  <si>
    <t>Voda:</t>
  </si>
  <si>
    <t xml:space="preserve">- HRN EN 12620:2013 Agregati za beton (EN 12620:2013)
- HRN EN 13055-1:2003/AC:2006 Lagani agregati – 1. dio: Lagani agregati za beton, mort i mort za zalijevanje (EN 13055-1:2002/AC:2004).
</t>
  </si>
  <si>
    <t>Kameni agregat:</t>
  </si>
  <si>
    <t xml:space="preserve">Za izradu betona predviđa se prirodno granulirani šljunak ili drobljeni agregat. Kameni agregat mora biti dovoljno čvrst i postojan, ne smije sadržavati zemljanih i organskih sastojaka, niti drugih primjesa štetnih za beton i armaturu.
</t>
  </si>
  <si>
    <t xml:space="preserve">- Tehnički propis za betonske konstrukcije (NN br. 139/09, 14/10, 125/10, 136/12). Kontrola cementa provodi se u centralnoj betonari (tvornici betona), u betonari pogona za predgotovljene elemente i u betonari na gradilištu prema normi HRN EN 206-1. </t>
  </si>
  <si>
    <t>Cement:</t>
  </si>
  <si>
    <t>MATERIJAL ZA IZRADU SVJEŽEG BETONA I SVJEŽI BETON</t>
  </si>
  <si>
    <t>d. Kontrolni postupak utvrđivanja tlačne čvrstoće očvrsnulog betona provodi se na uzorcima koji se uzimaju neposredno prije ugradnje betona u betonsku konstrukciju u skladu sa zahtjevima projekta betonske konstrukcije, ali ne manje od jednog uzorka za istovrsne elemente betonske konstrukcije koji se bez prekida ugrađivanja betona izvedu unutar 24 sata od betona istih iskazanih svojstava i istog proizvođača.
d.1. Ako je količina ugrađenog betona veća od 100 m³, za svakih slijedećih ugrađenih 100 m³ uzima se po jedan dodatni uzorak betona.
d.2. Podaci o istovrsnim elementima betonske konstrukcije izvedenim od betona istih  iskazanih svojstava i istog proizvođača evidentiraju se uz navođenje podataka iz otpremnice tog betona, a podaci o uzimanju uzoraka betona evidentiraju se uz obvezno navođenje oznake pojedinačnog elementa betonske konstrukcije i mjesta u elementu betonske konstrukcije na kojem se beton ugrađivao u trenutku uzimanja uzoraka. 
d.3. Kontrolni postupak utvrđivanja tlačne čvrstoće očvrsnulog betona ocjenjivanjem rezultata ispitivanja uzoraka i dokazivanje karakteristične tlačne čvrstoće betona provodi se odgovarajućom primjenom kriterija iz Dodataka B norme HRN EN 206-1 »Ispitivanje identičnosti tlačne čvrstoće«.</t>
  </si>
  <si>
    <t xml:space="preserve">
BETON
</t>
  </si>
  <si>
    <t>Kod izvedbe betonskih i armirano-betonskih radova treba se u svemu pridržavati postojećih propisa, standarda te Tehničkog propisa za betonske konstrukcije (NN br. 139/09, 14/10,
125/10, 136/12) i tehničkih uvjeta propisanih projektom konstrukcije.</t>
  </si>
  <si>
    <t>- PRIMJENJU SE I NA:</t>
  </si>
  <si>
    <t>BETONSKI RADOVI</t>
  </si>
  <si>
    <t xml:space="preserve">Prije početka gradnje zemljište se mora očistiti od raslinja, smeća i otpadaka. 
Tlo na mjestu građenja potrebno je isplanirati i iskolčiti. Prilikom iskopa izvođač je dužan obavijestiti geomehaničara koji mora izvršiti kontrolu svojstava tla i napraviti kontrolu statičkog proračuna. 
Potrebno je napraviti i kontrolu geometrije i kvalitete gradiva postojeće temeljne konstrukcije. Ako se ustvrdi da geometrija odstupa od pretpostavki potrebno je napraviti dodatnu kontrolu statičkog proračuna.
Sve iskope potrebno je izvesti po projektu s bočnim odsijecanjem i zaštitom bočnih strana kako ne bi došlo do urušavanja zemljišta prilikom njihova betoniranja. Sve radove, kontrolu i potvrdu parametara izvođač, geomehaničar i nadzorni inženjer su dužni upisati u građevinski dnevnik. Kod zatrpavanja i nasipanja prostora  oko temelja do nivoa tla potrebno je nasipavati i nabijati u slojevima po 30 cm. 
Na kraju je potrebno obaviti planiranje zemljišta, zatrpavanje svih jama i uklanjanje svega nepotrebnog s gradilišta.
</t>
  </si>
  <si>
    <t>ZEMLJANI RADOVI</t>
  </si>
  <si>
    <t>Sve navedeno važi za obrtničke i instalaterske radove s tim, što izvođač graditeljskih radova prima kao naknadu određeni postotak na ime pokrića režijskih i manipulativnih troškova na fakturne iznose, a što se ima regulirati ugovorom.</t>
  </si>
  <si>
    <t>uređenje gradilišta po završetku rada, sa otklanjanjem svih otpadaka, šute, ostataka građevnog materijala, inventara, pomoćnih objekata itd.</t>
  </si>
  <si>
    <t>uskladištenje materijala i elemenata za obrtničke i instalaterske radove do njihove ugradbe,</t>
  </si>
  <si>
    <t xml:space="preserve">barake za smještaj radnika i kancelarije gradilišta, </t>
  </si>
  <si>
    <t xml:space="preserve">sva ispitivanja materijala, </t>
  </si>
  <si>
    <t>najamne troškove za posuđenu mehanizaciju, koju izvođač sam ne posjeduje, a potrebna mu je pri izvođenju rada,</t>
  </si>
  <si>
    <t>kompletnu režiju gradilišta, uključujući dizalice, sitnu mehanizaciju i slično,</t>
  </si>
  <si>
    <t>Na jediničnu cijenu radne snage izvođač ima pravo zaračunati faktor prema postojećim privrednim instrumentima na osnovu zakonskih propisa. Povrh toga izvođač ima faktorom obuhvatiti i slijedeće radove, koji se neće zasebno platiti, kao naknadni rad, i to:</t>
  </si>
  <si>
    <t>FAKTORI</t>
  </si>
  <si>
    <t>Ukoliko nije u pojedinoj stavci dat način obračuna radova, treba se u svemu pridržavati prosječnih normi u građevinarstvu.</t>
  </si>
  <si>
    <t>IZMJERE</t>
  </si>
  <si>
    <t xml:space="preserve">Sve lake, pokretne, pomoćne  skele,  bez obzira na visinu, ulaze u jediničnu cijenu dotičnog rada, osim fasadne skele za obradu fasade, koja se obračunava kao posebna stavka. Skela mora biti na vrijeme postavljena kako ne bi nastao zastoj u radu. Pod pojmom skela podrazumijeva se i prilaz istoj, te ograda. Kod zemljanih radova u jediničnu cijenu ulaze razupore, te mostovi za prebacivanje iskopa većih dubina. Ujedno su tu uključeni i prilazi, te mostovi za betoniranje konstrukcije i slično. </t>
  </si>
  <si>
    <t xml:space="preserve">U kalkulaciji rada treba uključiti sav rad, kako glavni, tako i pomoćni, te sav unutarnji transport. Ujedno treba uključiti sav rad oko zaštite gotovih konstrukcija i dijelova objekta od štetnog utjecaja vrućine, hladnoće i slično. </t>
  </si>
  <si>
    <t>RAD</t>
  </si>
  <si>
    <t>Pod tim nazivom se podrazumjeva samo cijena materijala tj. dobavna cijena i to kako glavnog materijala, tako i pomoćnog, veznog i slično. U tu cijenu uključena je i cijena transportnih troškova bez obzira na prijevozno sredstvo sa svim prijenosima, utovarima i istovarima, te uskladištenje i čuvanje na gradilištu od uništenja (prebacivanje, zaštita i slično). Tu je uključeno i davanje potrebnih uzoraka kod izvjesnih vrsta materijala.</t>
  </si>
  <si>
    <t>MATERIJAL</t>
  </si>
  <si>
    <t>Na gradilištu moraju biti poduzete sve HTZ mjere prema postojećim propisima.</t>
  </si>
  <si>
    <t>Izvođač je dužan bez posebne naplate osigurati investitoru i projektantu potrebnu pomoć kod obilaska gradilišta i nadzora, uzimanju uzoraka i sl., potrebnim pomagalima i ljudima,</t>
  </si>
  <si>
    <t>Sve otpadne materijale  (šuta, lomovi, mort, ambalaža i sl.) treba odmah odvesti. Troškove treba ukalkulirati u režiju i faktor. Ukoliko se isti neće izvršavati  investitor ima pravo čišćenja i odvoz otpada povjeriti drugome, a na teret izvođača radova,</t>
  </si>
  <si>
    <t>Sve materijale izvođač mora redovito i pravovremeno dobaviti da ne dođe do bilo kakvog zastoja gradnje,</t>
  </si>
  <si>
    <t>Izvođač je dužan gradilište sa svim prostorijama i cijelim inventarom redovito održavati i čistiti,</t>
  </si>
  <si>
    <t>Uređenje gradilišta dužan je izvođač izvesti prema shemi organizacije gradilišta koju je obavezan dostaviti uz ponudu. U organizaciji gradilišta izvođač je dužan uz ostalo posebno predvidjeti:</t>
  </si>
  <si>
    <t>UREĐENJE GRADILIŠTA</t>
  </si>
  <si>
    <t>Izvođač i njegovi kooperanti dužni su svaki dio investiciono tehničke dokumentacije pregledati, te dati primjedbe na eventualne tehničke  probleme koji bi mogli prouzročiti slabiji kvalitet, postojanost ugrađenih elemenata ili druge štete. U protivnom biti će dužan ovakve štete sanirati o svom trošku. Naročitu pažnju kod toga treba posvetiti usaglašavanju građevinskih i instalaterskih nacrta. Ako ustanovi neke razlike u mjerama, nedostatke ili pogreške u podlogama, dužan je pravovremeno obavijestiti nadzornog inženjera i odgovornog projektanta, te zatražiti rješenja.</t>
  </si>
  <si>
    <t>Izvođač je dužan prije početka radova sprovesti sve pripremne radove da se izvođenje može nesmetano odvijati. U tu svrhu izvođač je dužan detaljno proučiti investiciono tehničku dokumentaciju, te izvršiti potrebne računske kontrole. Potrebno je proučiti sve tehnologije izvedbe pojedinih radova radi optimalne organizacije građenja, nabavke materijala, kalkulacije i sl.</t>
  </si>
  <si>
    <t>OPĆI  UVJETI ZA IZVOĐENJE GRAĐEVINSKIH RADOVA, PRIPREMNIH RADOVA,  UREĐENJE  GRADILIŠTA   I   POMOĆNIH  RADOVA</t>
  </si>
  <si>
    <t>PRIPREMI RADOVI</t>
  </si>
  <si>
    <t>GRAĐEVINSKO-OBRTNIČKI RADOVI</t>
  </si>
  <si>
    <t>Svi radovi moraju biti izvedeni solidno prema opisu, izvedbenim i armaturnim nacrtima i statičkom proračunu. Sve se ovo odnosi i na radove obrtnika. Zbog toga je potrebno da izvođač  ugovara radove s obrtnicima u smislu ovih općih uvjeta.</t>
  </si>
  <si>
    <t>Prethodno provoditi ispitivanje ugrađenog materijala, vodovodne instalacije, odnosno sve u vezi s dobavljanjem potrebnih atesta (nalaza).</t>
  </si>
  <si>
    <t>Izvesti krpanje žbuke, popravak obojenih ploha, te sve popravke, oštećenja koja su nastala tokom gradnje, a trebaju se obaviti u garantnom roku.</t>
  </si>
  <si>
    <t>Provoditi čišćenje gradilišta od blata i odvođenje oborinske vode. Završni radovi, kao uklanjanje ograda i baraka te poravnanje terena.</t>
  </si>
  <si>
    <t>Pomoć obrtnicima i instalaterima, kojima treba osigurati prostoriju za smještaj alata i pohranu materijala, ustupanje radne snage za dubljenje, probijanje i bušenje, te popravak žbuke nakon završenih keramičarskih, kamenorezačkih, kamenarskih, parketarskih, stolarskih i bravarskih, a prije soboslikarsko-ličilačkih radova. Izvođač građevinskih radova dužan je obrtnicima i instalaterima dati potrebne skele za radove na visini većoj od dva metra.</t>
  </si>
  <si>
    <t>Skele, podupore i razupore treba također predvidjeti u cjelini. Skele moraju biti u skladu s propisima HTZ. Iskopane rovove treba u načelu podupirati ako su dubine preko jednog metra. Osim toga, treba ukalkulirati sve potrebne zaštitne ograde, te rampe i mostove za prijevoz  materijala po gradnji.</t>
  </si>
  <si>
    <t>Rad obuhvaća osim opisanog u troškovniku, još  i prijenose, prijevoz, dizanje, utovar i istovar materijala unutar gradilišta, pripremanje morta i betona, zaštićivanje konstrukcije od štetnih atmosferskih utjecaja, sve pomoćne radove kao: skupljanje rasutog materijala, održavanje čistoće gradilišta.</t>
  </si>
  <si>
    <t>Uskladištenje materijala treba provesti tako da materijal bude osiguran od vlaženja i lomova, jer se samo neoštećen i kvalitetan smije ugrađivati. Ovo se odnosi na sve gotove prefabrikate, obrtničke proizvode i materijal za obrtničke radove. Vezna sredstva također moraju biti prvorazredna. Cement, opeka, kameni agregat, pijesak, bitumen i sl. treba ispitati prema važećim tehničkim propisima i ateste predočiti nadzornom inženjeru.</t>
  </si>
  <si>
    <t>Tolerancije mjera izvedenih radova određene su uzancama zanata, odnosno prema odluci projektanta i nadzorne službe. Sva odstupanja od dogovorenih tolerantnih mjera dužan je izvođač otkloniti o svom trošku. To vrijedi za sve vrste radova, kao što su građevinski, obrtnički i montažerski, opremanje i ostali radovi.</t>
  </si>
  <si>
    <t xml:space="preserve">Za sve radove treba primjenjivati tehničke propise, građ. norme, a upotrebljeni materijal, koji izvođač dobavlja i ugrađuje, mora odgovarati standardima (HRN). Izvedba radova treba biti prema nacrtima, općim uvjetima i opisu radova, detaljima i prema pravilima zanata. Eventualna odstupanja treba prethodno dogovoriti s nadzornim inženjerom i projektantom za svaki pojedini slučaj. </t>
  </si>
  <si>
    <t>UVJETI  IZGRADNJE</t>
  </si>
  <si>
    <t>OPĆI UVJETI UZ TROŠKOVNIK</t>
  </si>
  <si>
    <t>šljunak</t>
  </si>
  <si>
    <t>- Podna ploča debljine 16 cm u vodonepropusnom betonu, na temelju i sloju nabijenog šljunka 20 cm, zaštita geotekstil. Izvesti rubne brtve i premaz polimercementnom hidroizolacijom, prema uputi proizvođača.</t>
  </si>
  <si>
    <t>-          Fasadne skele obračunavaju se po m² vertikalne projekcije skele mjereno po vanjskom rubu i 1 m nad najvišom površinom.</t>
  </si>
  <si>
    <r>
      <t>-</t>
    </r>
    <r>
      <rPr>
        <sz val="7"/>
        <rFont val="Arial"/>
        <family val="2"/>
      </rPr>
      <t xml:space="preserve">          </t>
    </r>
    <r>
      <rPr>
        <sz val="10"/>
        <rFont val="Arial"/>
        <family val="2"/>
      </rPr>
      <t>Zaštitne ograde računaju se po m ograde.</t>
    </r>
  </si>
  <si>
    <t>Prije izvedbe skele izvođač je dužan izraditi projekt skele sa svim mjerama zaštite radnika, prolaznika i stanara. Skela u svemu mora odgovarati postojećim propisima zaštite na radu i zaštite prolaznika i stanara. Sav materijal za izradu skele mora odgovarati postojećim tehničkim propisima i standardima. Na skelu je potrebno postaviti svu potrebnu signalizaciju: rasvjetu, putokaze i slično.</t>
  </si>
  <si>
    <t>Nacrt i proračun skele treba predočiti nadzornom inženjeru te ishoditi suglasnost nadležnih službi za postavljanje skele i zauzimanje javno-prometne površine.</t>
  </si>
  <si>
    <t>Skela mora sadržavati tunel za prolaz pješaka i stanara u kuću.</t>
  </si>
  <si>
    <t xml:space="preserve">Skela mora ispunjavati slijedeće zahtjeve: </t>
  </si>
  <si>
    <t xml:space="preserve">- osigurati zaštitu od pada predmeta, materijala i alata sa skele, te na skelu </t>
  </si>
  <si>
    <t xml:space="preserve">  postaviti svu potrebnu signalizaciju</t>
  </si>
  <si>
    <t xml:space="preserve">Skelu izraditi od čeličnih bešavnih cijevi sa spojnim elementima. Radne platforme će se izvesti od mosnica debljine 4,8 cm i širine 25 cm. Oko radnih platformi postavlja se zaštitna ograda visine 1 m koja se sastoji od čeličnog rukohvata i ispune od čeličnih mreža. Uz podnožje ograde uz radnu platformu postaviti vertikalno mosnicu visine 20 cm. Vanjsku  stranu  skele  prekriti  jutenim ili PVC  prekrivačima i osigurati  od  udara  groma, skelu je potrebno osigurati protiv deformacija, udara vjetra u svakom polju i protiv prevrtanja. Skela se oslanja i učvršćuje vijcima M 12 preko metalnih podložnih papuča i fosni u čvrstu i stabilnu podlogu. </t>
  </si>
  <si>
    <t>Tipska fasadna skela izrađuje se iz aluminijskih H profila visine 200 cm, širine ovisno o proizvođaču skele i elemenata dijagonala za prostornu krutost skele. Gazne plohe izvode se iz tipskih radnih platformi ( čelične, drvene ili kombinirane ) ili iz dasaka platica debljine 48 mm od crnogorice II. klase max. duljine 3.50 m. Učvršćenje u objekt se vrši u visini podova tipskim sidrima.</t>
  </si>
  <si>
    <t>- koristiti ispravne čelične cijevi i spojnice</t>
  </si>
  <si>
    <t>- koristiti ispravnu građu od drveta</t>
  </si>
  <si>
    <t>- fiksirati i učvrstiti skelu za fasadne zidove građevine na mjestima otvora</t>
  </si>
  <si>
    <t xml:space="preserve">U jediničnu cijenu treba uključiti:
- sav rad oko postavi iskidanja skele
- izradu statičkog računa i nacrta montaže skele
- dostavu svog potrebnog materijala za postavu skele, čišćenje i odvoz smeća nakon  skidanja skele
- postavu signalizacije i njezino održavanje
- sve društvene obveze vezane za radnu snagu i materijal
- odžavanje skele za vrijeme trajanja radova
- pripremno-završne radove
- naknadu za zauzimanje javno-prometne površine  
Sve otvore na pročelju treba odmah po postavi skele zaštititi PVC folijom debljine 0,2 mm, kako prilikom otucanja žbuke ne bi došlo do oštećenja.
</t>
  </si>
  <si>
    <t>RUŠENJA I DEMONTAŽE</t>
  </si>
  <si>
    <t>Sva rušenja, probijanja, bušenja, dubljenja i sl. treba izvoditi sa osobitom pozornošću i pri tome, u pravilu, treba koristiti ručni alat.</t>
  </si>
  <si>
    <t xml:space="preserve">Žbuka se otucava ručno do zdrave podloge, a podloga se čisti od prašine uz stalno kvašenje vodom zbog manjeg prašenja. Sljubnice je potrebno očistiti skobama. </t>
  </si>
  <si>
    <t xml:space="preserve">Na određenim mjestima potrebno je ostaviti repere. Vijenci se ne otucavaju prije no što se detaljno snime profilacije i izrade šablone, koje je potrebno uračunati u cijenu. Izmjere i otisci se uzimaju sa očuvanih profila, sa kojih prethodno treba ukloniti sve slojeve prašine, smoga i drugih nečistoća, slojeve starih naliča, a u pojedinim slučajevima i slojeve naknadno nanešene žbuke. </t>
  </si>
  <si>
    <t>Demontaže i rušenja izvode se u pravilu od krova prema prizemlju.</t>
  </si>
  <si>
    <t>Prije početka radova treba ispitati sve instalacije koje se nalaze na pročelju te ih, po stručnoj osobi, treba zaštititi u skladu sa propisima.</t>
  </si>
  <si>
    <t>Jedinična cijena treba obuhvatiti:</t>
  </si>
  <si>
    <t>Točne količine radova obračunat će se prema građevinskoj knjizi koju ovjerava nadzorni inženjer.</t>
  </si>
  <si>
    <t>- sav potrebni rad i materijal</t>
  </si>
  <si>
    <t>- sve transporte</t>
  </si>
  <si>
    <t>- sve društvene obveze vezane za radnu snagu i materijal</t>
  </si>
  <si>
    <t>- troškove pripremno-završnih radova</t>
  </si>
  <si>
    <t>Srpanj 2021.</t>
  </si>
  <si>
    <t>Zaštita postojeće ograde unutar objekta folijom s filcem. Visina 1 metar.</t>
  </si>
  <si>
    <t xml:space="preserve">Demontaža unutarnje stolarije koja se uklanja, uključivo dovratnike, prag i vratno krilo. </t>
  </si>
  <si>
    <t>U stavku je potrebno uključiti rad i utovar kompletno s transportom na gradilišnu deponiju. Obračun po komadu, iskazani su građevinski otvori.</t>
  </si>
  <si>
    <t>Zaštita postojeće unutarnje stolarije folijom. Obračun paušalno.</t>
  </si>
  <si>
    <t>RS</t>
  </si>
  <si>
    <t>Demontaža postojeće sanitarne opreme. U cijeni uračunata demontaža kompletno s transportom na gradilišnu deponiju. Obračun prema komadu.</t>
  </si>
  <si>
    <t>umivaonik</t>
  </si>
  <si>
    <t>WC školjka</t>
  </si>
  <si>
    <t>Uklanjanje podne obloge - parket postavljen na cementnu glazuru, uključivo i rubne lajsne. Obračun po stvarno izvedenim radovima. Uključivo sav potreban rad i materijal te odvoz na deponij.</t>
  </si>
  <si>
    <t>pod</t>
  </si>
  <si>
    <t>zid</t>
  </si>
  <si>
    <t>Uklanjanje podnih i zidnih keramičkih pločica, uključivo sokl od kremičkih pločica. Uklanjanje izvoditi pažljivo kako bi se spriječilo oštećenje podloge (cem. estriha). Uključivo sav potreban rad i materijal te odvoz na deponij. Obračun po stvarno izvedenim radovima.</t>
  </si>
  <si>
    <t xml:space="preserve">Pažljivo skidanje-rušenje postojećeg zidanog zida/obloge od kant opeke debljine 7 cm na istočnom zabatnom zidu prema nacrtu. </t>
  </si>
  <si>
    <t>Pažljivo rušenje postojećih zidanih pregradnih zidova od opeke debljine 20-40 cm prema nacrtu.</t>
  </si>
  <si>
    <t>Pažljivo rušenje postojećih zidanih pregradnih zidova od opeke debljine 12-20 cm prema nacrtu.</t>
  </si>
  <si>
    <t>Dobava i nabava materijala te izrada obloge daskama i geotekstilom zidne slike u prizemlju prije početka izvedbe radova. Slika je pojedinačno zaštićeno kulturno dobro.</t>
  </si>
  <si>
    <t>Demontaža spuštenog stropa od gipskartonskih ploča. U cijeni uračunata demontaža kompletno s transportom na gradilišnu deponiju. Obračun po m2 sve kompletno.</t>
  </si>
  <si>
    <t>Demontaža spuštenog stropa od trske i žbuke učvršćenog na sitnorebrastu međukatnu konstrukciju. Uključivo sav rad i odvoz materijala na gradski deponij.</t>
  </si>
  <si>
    <t>Demontaža vratnih krila i pokrovnih letvica unutarnje stolarije koja se obnavlja. Vrata jednokrilna, puna i ostakljena. Stavka uključuje transport demontiranih krila do radionice i zaštitu dovratnika koji će se obnavljati in situ. Demontirane pokrovne letvice se odvoze na deponij. Uključen sav potreban rad i materijal. Izražene su dimenzije građevinskog otvora. Obnova vrata posebna stavka. Sve prema uputama predstavnika GZZSKP.</t>
  </si>
  <si>
    <t>Izvoditelj je dužan prije početka radova izraditi plan uređenja gradilišta na koji mora dobiti ovjeru naručitelja i nadzornog inženejra.</t>
  </si>
  <si>
    <t xml:space="preserve">
Budući je građevina zaštićeno kulturno dobro, za cijelo vrijeme izvedbe radova (svi radovi)  - provoditi će se kontinuirani konzervatorski nadzor.
Izvoditelj je dužan strogo se pridržavati projekta i svih naputaka danih u projektu u pogledu očuvanja kulturnog dobra.
Također izvoditelj je dužan strogo se pridržavati i svih naputaka i naloga konzervatoraskog nadzora.
</t>
  </si>
  <si>
    <t>BETONSKI I ARMIRANOBETONSKI RADOVI</t>
  </si>
  <si>
    <t>BETONSKI I ARMIRANOBETONSKI RADOVI UKUPNO</t>
  </si>
  <si>
    <t>U K U P N A CIJENA BEZ PDV-a  (kn):</t>
  </si>
  <si>
    <t>Rušenje dijelova postojećih zidanih zidova debljine 20-46 cm radi izvođenja novih otvora te novih armiranobetonskih zidova.</t>
  </si>
  <si>
    <t>žbukanje zidanih zidova</t>
  </si>
  <si>
    <t>jednokrilna 85x210 cm</t>
  </si>
  <si>
    <t>jednokrilna 95x210 cm</t>
  </si>
  <si>
    <t>jednokrilna 75x210 cm</t>
  </si>
  <si>
    <t>jednokrilna 105x210 cm</t>
  </si>
  <si>
    <t>dvokrilna 140x210 cm</t>
  </si>
  <si>
    <t>jednokrilna s nadsvjetlom 105x290 cm</t>
  </si>
  <si>
    <t>jednokrilna s dva fiksera 180x210 cm</t>
  </si>
  <si>
    <t>jednokrilni prozor 60x60 cm</t>
  </si>
  <si>
    <t xml:space="preserve"> stijena s 2x jednokrilnim vratima 400x300 cm</t>
  </si>
  <si>
    <t>ostakljena dvokrilna 140x205 cm</t>
  </si>
  <si>
    <t>ostakljena dvokrilna 195x205 cm</t>
  </si>
  <si>
    <t>puna jednokrilna 105x2015 cm</t>
  </si>
  <si>
    <t>vrata ormara visine 205 cm</t>
  </si>
  <si>
    <t>vrata ormara visine 90 cm</t>
  </si>
  <si>
    <t>Demontaža obloge od gipskartonskih ploča. U cijeni uračunata demontaža kompletno s transportom na gradilišnu deponiju. Obračun po m2 sve kompletno.</t>
  </si>
  <si>
    <t>Demontaža zidova od gipskartonskih ploča. U cijeni uračunata demontaža kompletno s transportom na gradilišnu deponiju. Obračun po m2 sve kompletno.</t>
  </si>
  <si>
    <t xml:space="preserve">Dobava materijala i izrada spoja postojećih temelja i novih armiranobetonskih zidova. </t>
  </si>
  <si>
    <t>zid od opeke debljine 20 cm</t>
  </si>
  <si>
    <t>beton</t>
  </si>
  <si>
    <t>oplata</t>
  </si>
  <si>
    <t>armatura</t>
  </si>
  <si>
    <r>
      <t xml:space="preserve">Busenje rupa u postojećim AB gredama radi betoniranja vertikalnih serklaža novog istočnog zabatnog zida. Rupe </t>
    </r>
    <r>
      <rPr>
        <sz val="10"/>
        <rFont val="Arial"/>
        <family val="2"/>
      </rPr>
      <t>Ø</t>
    </r>
    <r>
      <rPr>
        <sz val="10"/>
        <rFont val="Calibri"/>
        <family val="2"/>
        <charset val="238"/>
        <scheme val="minor"/>
      </rPr>
      <t xml:space="preserve"> 10-15 cm izvesti nakon podupiranja postojeće AB grede. Podupiranje na visini do 3 m. Uključivo sav rad i materijal.</t>
    </r>
  </si>
  <si>
    <t>PROJEKT OBNOVE KONSTRUKCIJE</t>
  </si>
  <si>
    <t xml:space="preserve">Dovođenje građevine u beznaponsko stanje. Izvesti otpajanje elektroenergetskog priključka prije početka rušenja. </t>
  </si>
  <si>
    <t>Postava gradilišnih GRO.</t>
  </si>
  <si>
    <t>Demontaža postojeće rasvjete, sklopki, priključnica i ostale elektroopreme (jaka i slaba struja). U cijeni uračunata demontaža kompletno s transportom na gradilišnu deponiju. Obračun prema stvarno utrošenim radnim satima.</t>
  </si>
  <si>
    <t xml:space="preserve">Demontaža prozorskih karniša. U cijeni uračunata demontaža kompletno s transportom na gradilišnu deponiju. </t>
  </si>
  <si>
    <t>Demontaža i odvoz namještaja i kuhinjskih elemenata koji se uklanjaju. Stavka uključuje demontažu svih elemenata i okova (vrata, vodilice i sl.) i odvoz na gradilišni deponij. Obračun prema stvarno utrošenim radnim satima.</t>
  </si>
  <si>
    <t>Odvoz namještaja do ponovne postave. Namještaj se odvozi na lokaciju prema dogovoru s investitorom i pažljivo skladišti do ponovne postave. Obračun prema stvarno utrošenim radnim satima.</t>
  </si>
  <si>
    <t>podupiranje</t>
  </si>
  <si>
    <t>rupe</t>
  </si>
  <si>
    <t>ploča</t>
  </si>
  <si>
    <t>BROJ PROJEKTA: 71/21</t>
  </si>
  <si>
    <t xml:space="preserve">Demontaža i ispuštanje sustava iz klima uređaja (klima jedinica, kanalica i dijela cijevnog tazvoda). U cijeni uračunata demontaža kompletno s transportom na gradilišnu deponiju. </t>
  </si>
  <si>
    <t xml:space="preserve">Ispuštanje sustava grijanja, demontaža postojećih radijatora i cijevnog razvoda. U cijeni uračunata demontaža kompletno s transportom na gradilišnu deponiju. </t>
  </si>
  <si>
    <t>demontaža cijevnog razvoda</t>
  </si>
  <si>
    <t>radijatori</t>
  </si>
  <si>
    <t>Obijanje žbuke zapadnog zabatnog zida i obostrano zida stubišta. Čišćenje od prašine, odstranjivanje raspucalih i olabavljenih dijelova cigle i morta. Stavka obuhvaća i čišćenje podloge i fuga čeličnim četkama od svih ostataka žbuke do dubine 1 cm.</t>
  </si>
  <si>
    <t>Dobava i ugradnja - zidanje istočnog zabatnog zida od opeke debljine 20 cm. Na krajevima polja izvesti vertikalne serklaže i povezati ih s postojećom konstrukcijom. U prizemlju izvesti vertikalne i horizontalne serklaže na visini 100 cm ispod stropa. Armaturu ubušiti u postojeći cigleni zid i povezati epoxy smolom. Laka konzolna skela uračunata je u radove. U cijeni rad i materijal te svi horizontalni i vertikalni transporti.</t>
  </si>
  <si>
    <r>
      <rPr>
        <b/>
        <u/>
        <sz val="10"/>
        <rFont val="Arial"/>
        <family val="2"/>
      </rPr>
      <t>OPĆA NAPOMENA</t>
    </r>
    <r>
      <rPr>
        <sz val="10"/>
        <rFont val="Arial"/>
        <family val="2"/>
      </rPr>
      <t xml:space="preserve">
Odvoz smeća i ambalaže, te sveg ostalog otpadnog materijala tijekom izvođenja radova na gradsku deponiju po izboru izvođača uključen je jedinične cijene i neće se posebno priznavati! Troškovnikom je predviđen samo odvoz nakon završnog čišćenja prije primopredaje objekta investitoru u fiksnom pušalnom iznosu, te se neće priznavati količine preko navedene u predmetnoj stavci!
</t>
    </r>
  </si>
  <si>
    <r>
      <rPr>
        <b/>
        <sz val="10"/>
        <rFont val="Arial"/>
        <family val="2"/>
      </rPr>
      <t>a.</t>
    </r>
    <r>
      <rPr>
        <sz val="10"/>
        <rFont val="Arial"/>
        <family val="2"/>
      </rPr>
      <t xml:space="preserve"> Beton proizveden prema odredbama Tehničkog propisa za betonske konstrukcije (NN br. 139/09, 14/10, 125/10, 136/12) i ovih tehničkih uvjeta ugrađuje se u betonsku konstrukciju prema projektu, normi HRN EN 13670-1, normama na koje ta norma upućuje.
U projektu je specificiran razred tlačne čvrstoće (marka betona prema prilogu H TPBK iz NN 139/09, 14/10, 125/10 i 136/12), i to kao karakteristična vrijednost 95%-tne vjerojatnosti s kriterijima sukladnosti prema normi HRN EN 206-1. </t>
    </r>
  </si>
  <si>
    <r>
      <rPr>
        <b/>
        <sz val="10"/>
        <rFont val="Arial"/>
        <family val="2"/>
      </rPr>
      <t>b.</t>
    </r>
    <r>
      <rPr>
        <sz val="10"/>
        <rFont val="Arial"/>
        <family val="2"/>
      </rPr>
      <t xml:space="preserve"> Izvođač mora prema normi HRN EN 13670:2010 prije početka ugradnje provjeriti je li beton u skladu sa zahtjevima iz projekta betonske konstrukcije, te je li tijekom transporta betona došlo do promjene njegovih svojstava koja bi bila od utjecaja na tehnička svojstva betonske konstrukcije.</t>
    </r>
  </si>
  <si>
    <r>
      <rPr>
        <b/>
        <sz val="10"/>
        <rFont val="Arial"/>
        <family val="2"/>
      </rPr>
      <t xml:space="preserve">c. </t>
    </r>
    <r>
      <rPr>
        <sz val="10"/>
        <rFont val="Arial"/>
        <family val="2"/>
      </rPr>
      <t>Kontrolni postupak utvrđivanja svojstava svježeg betona provodi se na uzorcima koji se uzimaju neposredno prije ugradnje betona u betonsku konstrukciju u skladu sa zahtjevima norme HRN EN 13670:2010 i projekta betonske konstrukcije, a najmanje pregledom svake otpremnice i vizualnom kontrolom konzistencije kod svake dopreme (svakog vozila) te kod opravdane sumnje ispitivanjem konzistencije istim postupkom kojim je ispitana u proizvodnji.</t>
    </r>
  </si>
  <si>
    <r>
      <rPr>
        <b/>
        <sz val="10"/>
        <rFont val="Arial"/>
        <family val="2"/>
      </rPr>
      <t>e.</t>
    </r>
    <r>
      <rPr>
        <sz val="10"/>
        <rFont val="Arial"/>
        <family val="2"/>
      </rPr>
      <t xml:space="preserve"> Kontrolni postupak utvrđivanja tlačne čvrstoće očvrsnulog betona ugrađenog u pojedini elemenbetonske   konstrukcije u slučaju sumnje, provodi se kontrolnim ispitivanjem na mjestu koje se određuje natemelju podataka iz točke d.2..</t>
    </r>
  </si>
  <si>
    <r>
      <rPr>
        <b/>
        <sz val="10"/>
        <rFont val="Arial"/>
        <family val="2"/>
      </rPr>
      <t xml:space="preserve">f. </t>
    </r>
    <r>
      <rPr>
        <sz val="10"/>
        <rFont val="Arial"/>
        <family val="2"/>
      </rPr>
      <t xml:space="preserve">Za slučaj nepotvrđivanja zahtijevanog razreda tlačne čvrstoće betona treba na dijelu konstrukcije  u  koji je  ugrađen  beton  nedokazanog  razreda  tlačne   čvrstoće  provesti naknadno ispitivanje tlačne čvrstoće betona u konstrukciji prema HRN EN 12504-1  i ocjenu sukladnosti prema HRN EN 13791.
</t>
    </r>
  </si>
  <si>
    <r>
      <t>-</t>
    </r>
    <r>
      <rPr>
        <sz val="7"/>
        <rFont val="Arial"/>
        <family val="2"/>
      </rPr>
      <t xml:space="preserve">          </t>
    </r>
    <r>
      <rPr>
        <sz val="10"/>
        <rFont val="Arial"/>
        <family val="2"/>
      </rPr>
      <t>sav rad, uključivo prenose, prijevoze, grijanja itd.,</t>
    </r>
  </si>
  <si>
    <r>
      <t>-</t>
    </r>
    <r>
      <rPr>
        <sz val="7"/>
        <rFont val="Arial"/>
        <family val="2"/>
      </rPr>
      <t xml:space="preserve">          </t>
    </r>
    <r>
      <rPr>
        <sz val="10"/>
        <rFont val="Arial"/>
        <family val="2"/>
      </rPr>
      <t>sav potreban matreijal,</t>
    </r>
  </si>
  <si>
    <r>
      <t>-</t>
    </r>
    <r>
      <rPr>
        <sz val="7"/>
        <rFont val="Arial"/>
        <family val="2"/>
      </rPr>
      <t xml:space="preserve">          </t>
    </r>
    <r>
      <rPr>
        <sz val="10"/>
        <rFont val="Arial"/>
        <family val="2"/>
      </rPr>
      <t>transport,</t>
    </r>
  </si>
  <si>
    <r>
      <t>-</t>
    </r>
    <r>
      <rPr>
        <sz val="7"/>
        <rFont val="Arial"/>
        <family val="2"/>
      </rPr>
      <t xml:space="preserve">          </t>
    </r>
    <r>
      <rPr>
        <sz val="10"/>
        <rFont val="Arial"/>
        <family val="2"/>
      </rPr>
      <t>poduzimanje mjera po HTZ i drugim postojećim propisima,</t>
    </r>
  </si>
  <si>
    <r>
      <t>-</t>
    </r>
    <r>
      <rPr>
        <sz val="7"/>
        <rFont val="Arial"/>
        <family val="2"/>
      </rPr>
      <t xml:space="preserve">          </t>
    </r>
    <r>
      <rPr>
        <sz val="10"/>
        <rFont val="Arial"/>
        <family val="2"/>
      </rPr>
      <t>uklanjanje svih otpada nakon izvedenih radova.</t>
    </r>
  </si>
  <si>
    <r>
      <t>-</t>
    </r>
    <r>
      <rPr>
        <sz val="7"/>
        <rFont val="Arial"/>
        <family val="2"/>
      </rPr>
      <t xml:space="preserve">          </t>
    </r>
    <r>
      <rPr>
        <sz val="10"/>
        <rFont val="Arial"/>
        <family val="2"/>
      </rPr>
      <t>sav rad i transport,</t>
    </r>
  </si>
  <si>
    <r>
      <t>-</t>
    </r>
    <r>
      <rPr>
        <sz val="7"/>
        <rFont val="Arial"/>
        <family val="2"/>
      </rPr>
      <t xml:space="preserve">          </t>
    </r>
    <r>
      <rPr>
        <sz val="10"/>
        <rFont val="Arial"/>
        <family val="2"/>
      </rPr>
      <t>sav materijal uključivo pomoćni i vezni,</t>
    </r>
  </si>
  <si>
    <r>
      <t>-</t>
    </r>
    <r>
      <rPr>
        <sz val="7"/>
        <rFont val="Arial"/>
        <family val="2"/>
      </rPr>
      <t xml:space="preserve">          </t>
    </r>
    <r>
      <rPr>
        <sz val="10"/>
        <rFont val="Arial"/>
        <family val="2"/>
      </rPr>
      <t>kompletnu ugradbu,</t>
    </r>
  </si>
  <si>
    <r>
      <t>-</t>
    </r>
    <r>
      <rPr>
        <sz val="7"/>
        <rFont val="Arial"/>
        <family val="2"/>
      </rPr>
      <t xml:space="preserve">          </t>
    </r>
    <r>
      <rPr>
        <sz val="10"/>
        <rFont val="Arial"/>
        <family val="2"/>
      </rPr>
      <t>sve zaštite od temperaturnih i atmosferskih nepovoljnih utjecaja,</t>
    </r>
  </si>
  <si>
    <r>
      <t>-</t>
    </r>
    <r>
      <rPr>
        <sz val="7"/>
        <rFont val="Arial"/>
        <family val="2"/>
      </rPr>
      <t xml:space="preserve">          </t>
    </r>
    <r>
      <rPr>
        <sz val="10"/>
        <rFont val="Arial"/>
        <family val="2"/>
      </rPr>
      <t>zaštita na radu,</t>
    </r>
  </si>
  <si>
    <r>
      <t>-</t>
    </r>
    <r>
      <rPr>
        <sz val="7"/>
        <rFont val="Arial"/>
        <family val="2"/>
      </rPr>
      <t xml:space="preserve">          </t>
    </r>
    <r>
      <rPr>
        <sz val="10"/>
        <rFont val="Arial"/>
        <family val="2"/>
      </rPr>
      <t>poravak štete na svojim i tuđim radovima,</t>
    </r>
  </si>
  <si>
    <r>
      <t>-</t>
    </r>
    <r>
      <rPr>
        <sz val="7"/>
        <rFont val="Arial"/>
        <family val="2"/>
      </rPr>
      <t xml:space="preserve">          </t>
    </r>
    <r>
      <rPr>
        <sz val="10"/>
        <rFont val="Arial"/>
        <family val="2"/>
      </rPr>
      <t>uklanjanje svih ostataka i čišćenje nakon rada.</t>
    </r>
  </si>
  <si>
    <r>
      <t>-</t>
    </r>
    <r>
      <rPr>
        <sz val="7"/>
        <rFont val="Arial"/>
        <family val="2"/>
      </rPr>
      <t>  </t>
    </r>
    <r>
      <rPr>
        <sz val="10"/>
        <rFont val="Arial"/>
        <family val="2"/>
      </rPr>
      <t xml:space="preserve">planove slijeda zavarivanja s točnim odredbama u pogledu rasporeda i   redoslijeda svakog pojedinog vara, </t>
    </r>
  </si>
  <si>
    <r>
      <t>-</t>
    </r>
    <r>
      <rPr>
        <sz val="7"/>
        <rFont val="Arial"/>
        <family val="2"/>
      </rPr>
      <t xml:space="preserve">  </t>
    </r>
    <r>
      <rPr>
        <sz val="10"/>
        <rFont val="Arial"/>
        <family val="2"/>
      </rPr>
      <t>plan montaže konstrukcije s detaljno razrađenim načinom i slijedom montaže, plan montaže mora biti prihvaćen i ovjeren od strane projektanta.</t>
    </r>
  </si>
  <si>
    <t xml:space="preserve">Debljina suhog zaštitnog filma mora minimalno iznositi   t  = 30+30+40+30 = 130 mm. </t>
  </si>
  <si>
    <t>4. temperatura zraka ispod +5° ili iznad + 40°</t>
  </si>
  <si>
    <r>
      <t>1.</t>
    </r>
    <r>
      <rPr>
        <sz val="7"/>
        <rFont val="Arial"/>
        <family val="2"/>
      </rPr>
      <t xml:space="preserve">     </t>
    </r>
    <r>
      <rPr>
        <sz val="10"/>
        <rFont val="Arial"/>
        <family val="2"/>
      </rPr>
      <t xml:space="preserve"> Redovni pregled svake godine</t>
    </r>
  </si>
  <si>
    <r>
      <t>2.</t>
    </r>
    <r>
      <rPr>
        <sz val="7"/>
        <rFont val="Arial"/>
        <family val="2"/>
      </rPr>
      <t xml:space="preserve">     </t>
    </r>
    <r>
      <rPr>
        <sz val="10"/>
        <rFont val="Arial"/>
        <family val="2"/>
      </rPr>
      <t xml:space="preserve"> Glavni pregled svake 10-te godine</t>
    </r>
  </si>
  <si>
    <r>
      <t>3.</t>
    </r>
    <r>
      <rPr>
        <sz val="7"/>
        <rFont val="Arial"/>
        <family val="2"/>
      </rPr>
      <t xml:space="preserve">     </t>
    </r>
    <r>
      <rPr>
        <sz val="10"/>
        <rFont val="Arial"/>
        <family val="2"/>
      </rPr>
      <t>Dopunski pregled prema potrebi</t>
    </r>
  </si>
  <si>
    <r>
      <t>4.</t>
    </r>
    <r>
      <rPr>
        <sz val="7"/>
        <rFont val="Arial"/>
        <family val="2"/>
      </rPr>
      <t xml:space="preserve">     </t>
    </r>
    <r>
      <rPr>
        <sz val="10"/>
        <rFont val="Arial"/>
        <family val="2"/>
      </rPr>
      <t>Održavanje se vrši radi sigurnosti čelične konstrukcije.</t>
    </r>
  </si>
  <si>
    <t>Izvedba lakih pokretnih skela do 2 m¢ uključena je u standardnoj izvedbi ostalih građevinskih radova i ne obračunavaju se posebno. Pod lakim i pokretnim skelama, kao i nepokretnim, te fasadnim konzolnim skelama podrazumjevaju se skele izrađene sa svrhom da podnesu manja opterećenja radnika, alata i manjih količina materijala kod ugradbe i montaže.</t>
  </si>
  <si>
    <t>Pažljivo uklanjanje dijelova međukatne AB tlačne ploče sitnorebrastog stropa debljine 5 cm na mjestu izvođenja novih protupotresnih AB zidova d=20 cm. Rebra se ne uklanjaju. izvesti nakon podupiranja konstrukcije, podupiranje na visini do 3 m. Uključivo sav rad, materijal i odvoz materijala na gradski deponij.</t>
  </si>
  <si>
    <t>Sanacija zapadnog zabatnog zida i obostrano zida stubišta.
- Isprašiti i navlažiti zid s kojeg je obijena žbuka
- Postava rabic pletiva - punktirano pletivo žica &gt;Ø1 mm, oko &lt; 25x25 mm. Punktirano rabic pletivo s obje strane se povezuje pocinčanim S sponkama Ø6 mm. Na mjestima gdje nije moguće obostrano pristupiti zidu, punktirano rabic pletivo se postavlja i učvršćuje pocinčanim L sponkama Ø6 mm sidrenim PU kemijskim tiplama u zdrave opeke, dubine bušenja ~10 cm. S i L sponke se postavljau na razmaku cca 6 - 8 komada / m2
- Preko postavljenog i usidrenog rabic pletiva se izvodi žbukanje produžnom žbukom u debljini najmanje 2 cm, uz obaveznu izvedbu prethodnog nanosa primera za povećanje prionljivosti (SN veza ili slično), te cementnog šprica.
U cijeni stavke sav rad i materijal te radna skela. Obračun po m2.</t>
  </si>
  <si>
    <t>Sanacija pukotina zidova širine veće od 0,5 mm i manje od 5 mm.
- Obijanje postojeće žbuke na zidu u pojasu širine cca 30-50 cm sa svake strane pukotine, do stabilnog sloja
- Isprašiti i navlažiti zid s kojeg je obijena žbuka
- Postava rabic pletiva - punktirano pletivo žica &gt;Ø1 mm, oko &lt; 25x25 mm. Punktirano rabic pletivo s obje strane se povezuje pocinčanim S sponkama Ø6 mm. Na mjestima gdje nije moguće obostrano pristupiti zidu, punktirano rabic pletivo se postavlja i učvršćuje pocinčanim L sponkama Ø6 mm sidrenim PU kemijskim tiplama u zdrave opeke, dubine bušenja ~10 cm. S i L sponke se postavljau na razmaku cca 6 - 8 komada / m2
- Preko postavljenog i usidrenog rabic pletiva se izvodi žbukanje produžnom žbukom u debljini najmanje 2 cm, uz obaveznu izvedbu prethodnog nanosa primera za povećanje prionljivosti (SN veza ili slično), te cementnog šprica.
U cijeni stavke sav rad i materijal te radna skela. Obračun po m2.</t>
  </si>
  <si>
    <t>Sanacija pukotina zidova širine veće od od 5 mm.
- obijanje postojeće žbuke na zidu u pojasu širine cca 30-50 cm sa svake strane pukotine, do stabilnog sloja
- isprašiti i navlažiti pukotine
- pukotine zapuniti reparaturnim mortom uz obaveznu izvedbu prethodnog nanosa primera za povećanje prionljivosti
U cijeni stavke sav rad i materijal te radna skela. Obračun po m'.</t>
  </si>
  <si>
    <t>Dobava, nabava i ugradnja - izvedba grube i fine unutarnje žbuke postojećih zidanih zidova, zidova na mjestima istražnih sondi.</t>
  </si>
  <si>
    <t>- Prije ugradnje AB zida u betonske temelje ubušiti ankere Ø14/30 l=150 cm obostrano i rubne ankere Ø25 l=200 cm, u bušotine se injektira epoxi. Sve prema nacrtu armature, armatura posebna stavka</t>
  </si>
  <si>
    <t>Dobava materijala i izrada armiranobetonskih zidova d=20 cm u dvostranoj glatkoj oplati uz prethodno ubušene L ankere Ø16/30 l=50 cm u sve postojeće kontaktne betonske elemente, u bušotine se injektira epoxi. Uključivo sav radi i materijal, armatura posebna stavka.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</si>
</sst>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k_n_-;\-* #,##0.00\ _k_n_-;_-* &quot;-&quot;??\ _k_n_-;_-@_-"/>
    <numFmt numFmtId="165" formatCode="#&quot;.&quot;"/>
    <numFmt numFmtId="166" formatCode="#,##0.00;[Red]#,##0.00"/>
    <numFmt numFmtId="167" formatCode="0.00_)"/>
    <numFmt numFmtId="168" formatCode="#,##0.00\ _k_n;[Red]#,##0.00\ _k_n"/>
    <numFmt numFmtId="169" formatCode="_-* #,##0.00_-;\-* #,##0.00_-;_-* \-??_-;_-@_-"/>
    <numFmt numFmtId="170" formatCode="_-* #,##0.00\ _k_n_-;\-* #,##0.00\ _k_n_-;_-* \-??\ _k_n_-;_-@_-"/>
    <numFmt numFmtId="171" formatCode="0&quot;.&quot;"/>
  </numFmts>
  <fonts count="38" x14ac:knownFonts="1">
    <font>
      <sz val="10"/>
      <name val="Arial"/>
      <charset val="238"/>
    </font>
    <font>
      <sz val="10"/>
      <name val="Arial"/>
      <family val="2"/>
      <charset val="238"/>
    </font>
    <font>
      <sz val="12"/>
      <name val="Courier"/>
      <family val="1"/>
      <charset val="238"/>
    </font>
    <font>
      <sz val="11"/>
      <color indexed="8"/>
      <name val="Calibri"/>
      <family val="2"/>
      <charset val="238"/>
    </font>
    <font>
      <u/>
      <sz val="10"/>
      <color theme="10"/>
      <name val="Arial"/>
      <family val="2"/>
      <charset val="238"/>
    </font>
    <font>
      <sz val="10"/>
      <name val="Arial CE"/>
      <charset val="238"/>
    </font>
    <font>
      <u/>
      <sz val="10"/>
      <color indexed="12"/>
      <name val="Arial"/>
      <family val="2"/>
      <charset val="238"/>
    </font>
    <font>
      <sz val="10"/>
      <name val="Arial CE"/>
      <family val="2"/>
      <charset val="238"/>
    </font>
    <font>
      <sz val="10"/>
      <name val="Arial"/>
      <family val="2"/>
      <charset val="1"/>
    </font>
    <font>
      <sz val="10"/>
      <name val="Arial"/>
      <family val="2"/>
      <charset val="238"/>
    </font>
    <font>
      <b/>
      <sz val="10"/>
      <name val="Calibri"/>
      <family val="2"/>
      <charset val="238"/>
      <scheme val="minor"/>
    </font>
    <font>
      <sz val="10"/>
      <name val="Calibri"/>
      <family val="2"/>
      <charset val="238"/>
      <scheme val="minor"/>
    </font>
    <font>
      <b/>
      <sz val="9"/>
      <name val="Calibri"/>
      <family val="2"/>
      <charset val="238"/>
      <scheme val="minor"/>
    </font>
    <font>
      <vertAlign val="superscript"/>
      <sz val="10"/>
      <name val="Calibri"/>
      <family val="2"/>
      <charset val="238"/>
      <scheme val="minor"/>
    </font>
    <font>
      <u/>
      <sz val="10"/>
      <name val="Calibri"/>
      <family val="2"/>
      <charset val="238"/>
      <scheme val="minor"/>
    </font>
    <font>
      <sz val="10"/>
      <color theme="1"/>
      <name val="Calibri"/>
      <family val="2"/>
      <charset val="238"/>
      <scheme val="minor"/>
    </font>
    <font>
      <sz val="10"/>
      <name val="Arial"/>
      <family val="2"/>
      <charset val="238"/>
    </font>
    <font>
      <sz val="10"/>
      <name val="Arial"/>
      <family val="2"/>
    </font>
    <font>
      <sz val="11"/>
      <name val="Times New Roman"/>
      <family val="1"/>
      <charset val="238"/>
    </font>
    <font>
      <sz val="11"/>
      <color theme="1"/>
      <name val="Calibri"/>
      <family val="2"/>
      <scheme val="minor"/>
    </font>
    <font>
      <b/>
      <sz val="18"/>
      <color rgb="FFFF0000"/>
      <name val="Calibri"/>
      <family val="2"/>
      <charset val="238"/>
      <scheme val="minor"/>
    </font>
    <font>
      <b/>
      <sz val="10"/>
      <color rgb="FFFF0000"/>
      <name val="Calibri"/>
      <family val="2"/>
      <charset val="238"/>
      <scheme val="minor"/>
    </font>
    <font>
      <sz val="20"/>
      <name val="Calibri"/>
      <family val="2"/>
      <charset val="238"/>
      <scheme val="minor"/>
    </font>
    <font>
      <sz val="10"/>
      <name val="Calibri"/>
      <family val="2"/>
      <scheme val="minor"/>
    </font>
    <font>
      <sz val="10"/>
      <color theme="1"/>
      <name val="Calibri"/>
      <family val="2"/>
      <scheme val="minor"/>
    </font>
    <font>
      <b/>
      <sz val="11"/>
      <name val="Arial Narrow"/>
      <family val="2"/>
    </font>
    <font>
      <sz val="11"/>
      <name val="Calibri"/>
      <family val="2"/>
      <scheme val="minor"/>
    </font>
    <font>
      <sz val="10"/>
      <name val="Calibri"/>
      <family val="2"/>
      <charset val="238"/>
    </font>
    <font>
      <sz val="12"/>
      <name val="Calibri"/>
      <family val="2"/>
      <scheme val="minor"/>
    </font>
    <font>
      <b/>
      <sz val="10"/>
      <name val="Arial"/>
      <family val="2"/>
    </font>
    <font>
      <sz val="7"/>
      <name val="Arial"/>
      <family val="2"/>
    </font>
    <font>
      <strike/>
      <sz val="10"/>
      <name val="Calibri"/>
      <family val="2"/>
      <scheme val="minor"/>
    </font>
    <font>
      <b/>
      <sz val="12"/>
      <name val="Calibri"/>
      <family val="2"/>
      <scheme val="minor"/>
    </font>
    <font>
      <b/>
      <sz val="10"/>
      <color rgb="FFFF0000"/>
      <name val="Arial"/>
      <family val="2"/>
    </font>
    <font>
      <sz val="10"/>
      <color theme="0" tint="-0.499984740745262"/>
      <name val="Calibri"/>
      <family val="2"/>
      <scheme val="minor"/>
    </font>
    <font>
      <b/>
      <u/>
      <sz val="10"/>
      <name val="Arial"/>
      <family val="2"/>
    </font>
    <font>
      <i/>
      <sz val="10"/>
      <name val="Arial"/>
      <family val="2"/>
    </font>
    <font>
      <sz val="10"/>
      <color rgb="FF00B0F0"/>
      <name val="Calibri"/>
      <family val="2"/>
      <charset val="23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double">
        <color indexed="64"/>
      </top>
      <bottom style="double">
        <color indexed="64"/>
      </bottom>
      <diagonal/>
    </border>
    <border>
      <left style="thin">
        <color auto="1"/>
      </left>
      <right style="thick">
        <color auto="1"/>
      </right>
      <top style="thin">
        <color auto="1"/>
      </top>
      <bottom style="thick">
        <color auto="1"/>
      </bottom>
      <diagonal/>
    </border>
  </borders>
  <cellStyleXfs count="40">
    <xf numFmtId="0" fontId="0"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3" fillId="0" borderId="0"/>
    <xf numFmtId="0" fontId="4" fillId="0" borderId="0" applyNumberFormat="0" applyFill="0" applyBorder="0" applyAlignment="0" applyProtection="0"/>
    <xf numFmtId="0" fontId="1" fillId="0" borderId="0"/>
    <xf numFmtId="0" fontId="1" fillId="0" borderId="0"/>
    <xf numFmtId="0" fontId="5" fillId="0" borderId="0"/>
    <xf numFmtId="0" fontId="1" fillId="0" borderId="0"/>
    <xf numFmtId="0" fontId="6" fillId="0" borderId="0" applyNumberFormat="0" applyFill="0" applyBorder="0" applyProtection="0"/>
    <xf numFmtId="0" fontId="7" fillId="0" borderId="0"/>
    <xf numFmtId="0" fontId="8" fillId="0" borderId="0"/>
    <xf numFmtId="0" fontId="3" fillId="0" borderId="0"/>
    <xf numFmtId="169" fontId="1" fillId="0" borderId="0" applyFill="0" applyBorder="0" applyProtection="0"/>
    <xf numFmtId="0" fontId="1" fillId="0" borderId="0"/>
    <xf numFmtId="164" fontId="9" fillId="0" borderId="0" applyFont="0" applyFill="0" applyBorder="0" applyAlignment="0" applyProtection="0"/>
    <xf numFmtId="0" fontId="1" fillId="0" borderId="0"/>
    <xf numFmtId="0" fontId="16" fillId="0" borderId="0"/>
    <xf numFmtId="164" fontId="9" fillId="0" borderId="0" applyFont="0" applyFill="0" applyBorder="0" applyAlignment="0" applyProtection="0"/>
    <xf numFmtId="170" fontId="3" fillId="0" borderId="0" applyFill="0" applyBorder="0" applyAlignment="0" applyProtection="0"/>
    <xf numFmtId="0" fontId="1" fillId="0" borderId="0"/>
    <xf numFmtId="0" fontId="1" fillId="0" borderId="0"/>
    <xf numFmtId="0" fontId="1" fillId="0" borderId="0"/>
    <xf numFmtId="0" fontId="3" fillId="0" borderId="0"/>
    <xf numFmtId="0" fontId="17" fillId="0" borderId="0"/>
    <xf numFmtId="0" fontId="1" fillId="0" borderId="0"/>
    <xf numFmtId="0" fontId="1" fillId="0" borderId="0"/>
    <xf numFmtId="0" fontId="19" fillId="0" borderId="0"/>
    <xf numFmtId="0" fontId="18" fillId="0" borderId="0">
      <alignment horizontal="left"/>
    </xf>
    <xf numFmtId="0" fontId="18" fillId="0" borderId="0">
      <alignment horizontal="left"/>
    </xf>
    <xf numFmtId="164" fontId="19" fillId="0" borderId="0" applyFont="0" applyFill="0" applyBorder="0" applyAlignment="0" applyProtection="0"/>
    <xf numFmtId="164" fontId="9" fillId="0" borderId="0" applyFont="0" applyFill="0" applyBorder="0" applyAlignment="0" applyProtection="0"/>
    <xf numFmtId="164" fontId="19" fillId="0" borderId="0" applyFont="0" applyFill="0" applyBorder="0" applyAlignment="0" applyProtection="0"/>
    <xf numFmtId="0" fontId="17" fillId="0" borderId="0"/>
    <xf numFmtId="0" fontId="1" fillId="0" borderId="0"/>
  </cellStyleXfs>
  <cellXfs count="220">
    <xf numFmtId="0" fontId="0" fillId="0" borderId="0" xfId="0"/>
    <xf numFmtId="165" fontId="10" fillId="0" borderId="0" xfId="0" applyNumberFormat="1" applyFont="1" applyFill="1" applyBorder="1" applyAlignment="1">
      <alignment horizontal="center" vertical="top" wrapText="1"/>
    </xf>
    <xf numFmtId="0" fontId="11" fillId="0" borderId="0" xfId="0" applyNumberFormat="1" applyFont="1" applyFill="1" applyBorder="1" applyAlignment="1" applyProtection="1">
      <alignment horizontal="center" wrapText="1" shrinkToFit="1"/>
      <protection locked="0"/>
    </xf>
    <xf numFmtId="4" fontId="11" fillId="0" borderId="0" xfId="0" applyNumberFormat="1" applyFont="1" applyFill="1" applyBorder="1" applyAlignment="1">
      <alignment wrapText="1"/>
    </xf>
    <xf numFmtId="166" fontId="11" fillId="0" borderId="0" xfId="0" applyNumberFormat="1" applyFont="1" applyFill="1" applyBorder="1" applyAlignment="1">
      <alignment wrapText="1"/>
    </xf>
    <xf numFmtId="4" fontId="10" fillId="0" borderId="0" xfId="0" applyNumberFormat="1" applyFont="1" applyFill="1" applyBorder="1" applyAlignment="1">
      <alignment wrapText="1"/>
    </xf>
    <xf numFmtId="0" fontId="11" fillId="0" borderId="0" xfId="0" applyNumberFormat="1" applyFont="1" applyFill="1" applyBorder="1" applyAlignment="1">
      <alignment vertical="top" wrapText="1"/>
    </xf>
    <xf numFmtId="0" fontId="11" fillId="0" borderId="0" xfId="0" applyNumberFormat="1" applyFont="1" applyBorder="1" applyAlignment="1">
      <alignment vertical="top" wrapText="1"/>
    </xf>
    <xf numFmtId="165" fontId="11" fillId="0" borderId="0" xfId="0" applyNumberFormat="1" applyFont="1" applyFill="1" applyBorder="1" applyAlignment="1">
      <alignment horizontal="center" vertical="top" wrapText="1"/>
    </xf>
    <xf numFmtId="0" fontId="11" fillId="0" borderId="0" xfId="0" applyNumberFormat="1" applyFont="1" applyFill="1" applyBorder="1" applyAlignment="1">
      <alignment horizontal="center" wrapText="1"/>
    </xf>
    <xf numFmtId="4" fontId="10" fillId="0" borderId="0" xfId="0" applyNumberFormat="1" applyFont="1" applyFill="1" applyBorder="1" applyAlignment="1">
      <alignment vertical="top" wrapText="1"/>
    </xf>
    <xf numFmtId="0" fontId="10" fillId="0" borderId="0" xfId="0" applyNumberFormat="1" applyFont="1" applyBorder="1" applyAlignment="1">
      <alignment vertical="top" wrapText="1"/>
    </xf>
    <xf numFmtId="0" fontId="10" fillId="0" borderId="0" xfId="0" applyNumberFormat="1" applyFont="1" applyFill="1" applyBorder="1" applyAlignment="1">
      <alignment vertical="top" wrapText="1"/>
    </xf>
    <xf numFmtId="4" fontId="11" fillId="0" borderId="0" xfId="0" applyNumberFormat="1" applyFont="1" applyFill="1" applyAlignment="1"/>
    <xf numFmtId="0" fontId="11" fillId="0" borderId="0" xfId="0" applyNumberFormat="1" applyFont="1" applyFill="1" applyAlignment="1">
      <alignment horizontal="center"/>
    </xf>
    <xf numFmtId="0"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horizontal="right" wrapText="1"/>
    </xf>
    <xf numFmtId="0" fontId="11" fillId="0" borderId="0" xfId="1" applyNumberFormat="1" applyFont="1" applyFill="1" applyAlignment="1">
      <alignment horizontal="center"/>
    </xf>
    <xf numFmtId="4" fontId="11" fillId="0" borderId="0" xfId="1" applyNumberFormat="1" applyFont="1" applyFill="1" applyAlignment="1"/>
    <xf numFmtId="4" fontId="11" fillId="0" borderId="0" xfId="0" applyNumberFormat="1" applyFont="1" applyFill="1" applyAlignment="1">
      <alignment wrapText="1"/>
    </xf>
    <xf numFmtId="0" fontId="11" fillId="0" borderId="0" xfId="0" applyNumberFormat="1" applyFont="1" applyFill="1" applyBorder="1" applyAlignment="1">
      <alignment horizontal="center" vertical="top" wrapText="1"/>
    </xf>
    <xf numFmtId="4" fontId="11" fillId="0" borderId="0" xfId="0" applyNumberFormat="1" applyFont="1" applyFill="1" applyBorder="1" applyAlignment="1">
      <alignment vertical="top" wrapText="1"/>
    </xf>
    <xf numFmtId="0" fontId="11" fillId="0" borderId="0" xfId="0" applyNumberFormat="1" applyFont="1" applyFill="1" applyBorder="1" applyAlignment="1" applyProtection="1">
      <alignment horizontal="center" wrapText="1"/>
      <protection locked="0"/>
    </xf>
    <xf numFmtId="4" fontId="11" fillId="0" borderId="0" xfId="0" applyNumberFormat="1" applyFont="1" applyFill="1" applyBorder="1" applyAlignment="1" applyProtection="1">
      <alignment wrapText="1" shrinkToFit="1"/>
      <protection locked="0"/>
    </xf>
    <xf numFmtId="4" fontId="11" fillId="0" borderId="0" xfId="0" applyNumberFormat="1" applyFont="1" applyFill="1" applyBorder="1" applyAlignment="1">
      <alignment horizontal="right" wrapText="1"/>
    </xf>
    <xf numFmtId="165" fontId="11" fillId="0" borderId="3" xfId="0" applyNumberFormat="1" applyFont="1" applyFill="1" applyBorder="1" applyAlignment="1">
      <alignment horizontal="center" vertical="top" wrapText="1"/>
    </xf>
    <xf numFmtId="165" fontId="11" fillId="0" borderId="0" xfId="0" applyNumberFormat="1" applyFont="1" applyFill="1" applyBorder="1" applyAlignment="1" applyProtection="1">
      <alignment horizontal="center" vertical="top" wrapText="1"/>
      <protection locked="0"/>
    </xf>
    <xf numFmtId="4" fontId="11" fillId="0" borderId="0" xfId="0" applyNumberFormat="1" applyFont="1" applyFill="1" applyAlignment="1">
      <alignment horizontal="right" wrapText="1"/>
    </xf>
    <xf numFmtId="0" fontId="11" fillId="0" borderId="0" xfId="0" applyNumberFormat="1" applyFont="1" applyFill="1" applyAlignment="1" applyProtection="1">
      <alignment horizontal="center" wrapText="1"/>
      <protection locked="0"/>
    </xf>
    <xf numFmtId="4" fontId="11" fillId="0" borderId="0" xfId="7" applyNumberFormat="1" applyFont="1" applyFill="1" applyAlignment="1">
      <alignment wrapText="1"/>
    </xf>
    <xf numFmtId="4" fontId="11" fillId="0" borderId="0" xfId="0" applyNumberFormat="1" applyFont="1" applyFill="1" applyBorder="1" applyAlignment="1"/>
    <xf numFmtId="0" fontId="11" fillId="0" borderId="0" xfId="0" applyNumberFormat="1" applyFont="1" applyFill="1" applyBorder="1" applyAlignment="1">
      <alignment horizontal="center"/>
    </xf>
    <xf numFmtId="165" fontId="11" fillId="0" borderId="0" xfId="0" applyNumberFormat="1" applyFont="1" applyFill="1" applyAlignment="1">
      <alignment horizontal="center" vertical="top" wrapText="1"/>
    </xf>
    <xf numFmtId="165" fontId="11" fillId="0" borderId="0" xfId="0" applyNumberFormat="1" applyFont="1" applyFill="1" applyAlignment="1">
      <alignment horizontal="center" vertical="top"/>
    </xf>
    <xf numFmtId="165" fontId="10" fillId="0" borderId="0" xfId="0" applyNumberFormat="1" applyFont="1" applyFill="1" applyBorder="1" applyAlignment="1" applyProtection="1">
      <alignment horizontal="center" vertical="top" wrapText="1"/>
      <protection locked="0"/>
    </xf>
    <xf numFmtId="0" fontId="10" fillId="0" borderId="0" xfId="0" applyNumberFormat="1" applyFont="1" applyFill="1" applyBorder="1" applyAlignment="1" applyProtection="1">
      <alignment horizontal="center" wrapText="1" shrinkToFit="1"/>
      <protection locked="0"/>
    </xf>
    <xf numFmtId="0" fontId="11" fillId="0" borderId="0" xfId="0" applyFont="1" applyFill="1" applyAlignment="1">
      <alignment wrapText="1"/>
    </xf>
    <xf numFmtId="171" fontId="23" fillId="0" borderId="0" xfId="0" applyNumberFormat="1" applyFont="1" applyAlignment="1">
      <alignment horizontal="center" vertical="top" wrapText="1"/>
    </xf>
    <xf numFmtId="0" fontId="11" fillId="0" borderId="0" xfId="0" applyNumberFormat="1" applyFont="1" applyFill="1" applyBorder="1" applyAlignment="1">
      <alignment horizontal="left" vertical="top" wrapText="1"/>
    </xf>
    <xf numFmtId="49" fontId="11" fillId="0" borderId="0" xfId="0" applyNumberFormat="1" applyFont="1" applyFill="1" applyAlignment="1">
      <alignment horizontal="left" vertical="top" wrapText="1"/>
    </xf>
    <xf numFmtId="2" fontId="11" fillId="0" borderId="0" xfId="0" applyNumberFormat="1" applyFont="1" applyFill="1" applyAlignment="1">
      <alignment horizontal="left" vertical="top" wrapText="1"/>
    </xf>
    <xf numFmtId="0" fontId="10" fillId="0" borderId="0" xfId="0" applyNumberFormat="1" applyFont="1" applyFill="1" applyBorder="1" applyAlignment="1" applyProtection="1">
      <alignment horizontal="left" vertical="top" wrapText="1"/>
      <protection locked="0"/>
    </xf>
    <xf numFmtId="0" fontId="11" fillId="0" borderId="0" xfId="7" applyNumberFormat="1" applyFont="1" applyFill="1" applyBorder="1" applyAlignment="1">
      <alignment horizontal="center" wrapText="1"/>
    </xf>
    <xf numFmtId="4" fontId="11" fillId="0" borderId="0" xfId="7" applyNumberFormat="1" applyFont="1" applyFill="1" applyBorder="1" applyAlignment="1">
      <alignment horizontal="right" wrapText="1"/>
    </xf>
    <xf numFmtId="0" fontId="11" fillId="0" borderId="0" xfId="0" applyNumberFormat="1" applyFont="1" applyFill="1" applyBorder="1" applyAlignment="1" applyProtection="1">
      <alignment horizontal="left" vertical="top" wrapText="1"/>
      <protection locked="0"/>
    </xf>
    <xf numFmtId="4" fontId="27" fillId="0" borderId="0" xfId="0" applyNumberFormat="1" applyFont="1" applyFill="1" applyBorder="1" applyAlignment="1">
      <alignment vertical="top" wrapText="1"/>
    </xf>
    <xf numFmtId="0" fontId="28" fillId="0" borderId="0" xfId="19" applyFont="1"/>
    <xf numFmtId="4" fontId="28" fillId="0" borderId="0" xfId="19" applyNumberFormat="1" applyFont="1"/>
    <xf numFmtId="0" fontId="29" fillId="0" borderId="0" xfId="39" applyFont="1" applyAlignment="1">
      <alignment vertical="top"/>
    </xf>
    <xf numFmtId="0" fontId="11" fillId="0" borderId="0" xfId="0" applyNumberFormat="1" applyFont="1" applyFill="1" applyAlignment="1">
      <alignment vertical="top" wrapText="1"/>
    </xf>
    <xf numFmtId="166" fontId="11" fillId="0" borderId="0" xfId="0" applyNumberFormat="1" applyFont="1" applyFill="1" applyAlignment="1">
      <alignment horizontal="center" wrapText="1"/>
    </xf>
    <xf numFmtId="0" fontId="11" fillId="0" borderId="0" xfId="0" applyFont="1" applyFill="1" applyAlignment="1">
      <alignment horizontal="center" wrapText="1"/>
    </xf>
    <xf numFmtId="168" fontId="11" fillId="0" borderId="0" xfId="0" applyNumberFormat="1" applyFont="1" applyFill="1" applyAlignment="1">
      <alignment horizontal="center" wrapText="1"/>
    </xf>
    <xf numFmtId="171" fontId="23" fillId="0" borderId="0" xfId="0" applyNumberFormat="1" applyFont="1" applyFill="1" applyAlignment="1">
      <alignment horizontal="center" vertical="top" wrapText="1"/>
    </xf>
    <xf numFmtId="0" fontId="10" fillId="0" borderId="0" xfId="0" applyNumberFormat="1" applyFont="1" applyFill="1" applyBorder="1" applyAlignment="1">
      <alignment horizontal="justify" vertical="top" wrapText="1"/>
    </xf>
    <xf numFmtId="0" fontId="26" fillId="0" borderId="0" xfId="0" applyNumberFormat="1" applyFont="1" applyFill="1" applyBorder="1" applyAlignment="1">
      <alignment horizontal="justify" vertical="top" wrapText="1"/>
    </xf>
    <xf numFmtId="0" fontId="23" fillId="0" borderId="0" xfId="0" applyNumberFormat="1" applyFont="1" applyFill="1" applyBorder="1" applyAlignment="1">
      <alignment horizontal="justify" vertical="top" wrapText="1"/>
    </xf>
    <xf numFmtId="0" fontId="20" fillId="0" borderId="0" xfId="0" applyNumberFormat="1" applyFont="1" applyFill="1" applyBorder="1" applyAlignment="1">
      <alignment horizontal="justify" vertical="top" wrapText="1"/>
    </xf>
    <xf numFmtId="0" fontId="21" fillId="0" borderId="0" xfId="0" applyNumberFormat="1" applyFont="1" applyFill="1" applyBorder="1" applyAlignment="1">
      <alignment horizontal="left" vertical="top" wrapText="1"/>
    </xf>
    <xf numFmtId="0" fontId="10" fillId="0" borderId="0" xfId="0" applyNumberFormat="1" applyFont="1" applyFill="1" applyBorder="1" applyAlignment="1">
      <alignment horizontal="left" vertical="top" wrapText="1"/>
    </xf>
    <xf numFmtId="0" fontId="11" fillId="0" borderId="0" xfId="0" applyNumberFormat="1" applyFont="1" applyFill="1" applyAlignment="1" applyProtection="1">
      <alignment vertical="top" wrapText="1"/>
      <protection locked="0"/>
    </xf>
    <xf numFmtId="0" fontId="11" fillId="0" borderId="0" xfId="0" applyNumberFormat="1" applyFont="1" applyFill="1" applyAlignment="1" applyProtection="1">
      <alignment horizontal="left" vertical="top" wrapText="1"/>
      <protection locked="0"/>
    </xf>
    <xf numFmtId="0" fontId="13" fillId="0" borderId="0" xfId="10" applyNumberFormat="1" applyFont="1" applyFill="1" applyBorder="1" applyAlignment="1">
      <alignment horizontal="left" vertical="top" wrapText="1"/>
    </xf>
    <xf numFmtId="0" fontId="11" fillId="0" borderId="0" xfId="0" applyNumberFormat="1" applyFont="1" applyFill="1" applyBorder="1" applyAlignment="1">
      <alignment horizontal="right" vertical="top" wrapText="1"/>
    </xf>
    <xf numFmtId="0" fontId="11" fillId="0" borderId="0" xfId="0" applyNumberFormat="1" applyFont="1" applyFill="1" applyBorder="1" applyAlignment="1" applyProtection="1">
      <alignment horizontal="right" vertical="top" wrapText="1"/>
      <protection locked="0"/>
    </xf>
    <xf numFmtId="0" fontId="11" fillId="0" borderId="0" xfId="0" applyNumberFormat="1" applyFont="1" applyFill="1" applyBorder="1" applyAlignment="1">
      <alignment horizontal="justify" vertical="top" wrapText="1"/>
    </xf>
    <xf numFmtId="0" fontId="11" fillId="0" borderId="0" xfId="0" applyNumberFormat="1" applyFont="1" applyFill="1" applyAlignment="1">
      <alignment horizontal="left" vertical="top" wrapText="1"/>
    </xf>
    <xf numFmtId="0" fontId="14" fillId="0" borderId="0" xfId="9" applyNumberFormat="1" applyFont="1" applyFill="1" applyBorder="1" applyAlignment="1">
      <alignment vertical="top"/>
    </xf>
    <xf numFmtId="2" fontId="11" fillId="0" borderId="0" xfId="0" applyNumberFormat="1" applyFont="1" applyFill="1" applyAlignment="1">
      <alignment horizontal="right" vertical="top" wrapText="1"/>
    </xf>
    <xf numFmtId="49" fontId="15" fillId="0" borderId="0" xfId="0" applyNumberFormat="1" applyFont="1" applyFill="1" applyAlignment="1">
      <alignment horizontal="justify" vertical="top"/>
    </xf>
    <xf numFmtId="49" fontId="11" fillId="0" borderId="0" xfId="0" applyNumberFormat="1" applyFont="1" applyFill="1" applyAlignment="1">
      <alignment horizontal="justify" vertical="top"/>
    </xf>
    <xf numFmtId="0" fontId="17" fillId="0" borderId="0" xfId="0" applyFont="1" applyAlignment="1">
      <alignment horizontal="justify" vertical="top"/>
    </xf>
    <xf numFmtId="0" fontId="17" fillId="0" borderId="0" xfId="0" applyFont="1" applyAlignment="1">
      <alignment vertical="top"/>
    </xf>
    <xf numFmtId="0" fontId="29" fillId="0" borderId="0" xfId="39" applyFont="1" applyAlignment="1">
      <alignment horizontal="justify" vertical="top"/>
    </xf>
    <xf numFmtId="0" fontId="17" fillId="0" borderId="0" xfId="0" quotePrefix="1" applyFont="1" applyAlignment="1">
      <alignment horizontal="justify" vertical="top"/>
    </xf>
    <xf numFmtId="0" fontId="17" fillId="0" borderId="0" xfId="0" applyFont="1" applyAlignment="1">
      <alignment vertical="top" wrapText="1"/>
    </xf>
    <xf numFmtId="4" fontId="31" fillId="0" borderId="0" xfId="0" applyNumberFormat="1" applyFont="1" applyFill="1" applyAlignment="1">
      <alignment horizontal="center"/>
    </xf>
    <xf numFmtId="4" fontId="31" fillId="0" borderId="0" xfId="1" applyNumberFormat="1" applyFont="1" applyFill="1" applyAlignment="1">
      <alignment wrapText="1"/>
    </xf>
    <xf numFmtId="165" fontId="31" fillId="0" borderId="0" xfId="0" applyNumberFormat="1" applyFont="1" applyFill="1" applyBorder="1" applyAlignment="1">
      <alignment horizontal="center" vertical="top" wrapText="1"/>
    </xf>
    <xf numFmtId="0" fontId="31" fillId="0" borderId="0" xfId="1" applyNumberFormat="1" applyFont="1" applyFill="1" applyAlignment="1">
      <alignment horizontal="center" wrapText="1"/>
    </xf>
    <xf numFmtId="4" fontId="31" fillId="0" borderId="0" xfId="1" applyNumberFormat="1" applyFont="1" applyFill="1" applyAlignment="1"/>
    <xf numFmtId="0" fontId="28" fillId="0" borderId="0" xfId="13" applyFont="1"/>
    <xf numFmtId="0" fontId="28" fillId="0" borderId="0" xfId="19" applyFont="1" applyBorder="1" applyAlignment="1">
      <alignment horizontal="left"/>
    </xf>
    <xf numFmtId="0" fontId="28" fillId="0" borderId="0" xfId="0" applyNumberFormat="1" applyFont="1" applyFill="1" applyBorder="1" applyAlignment="1"/>
    <xf numFmtId="4" fontId="28" fillId="0" borderId="0" xfId="19" applyNumberFormat="1" applyFont="1" applyBorder="1" applyAlignment="1"/>
    <xf numFmtId="4" fontId="28" fillId="0" borderId="0" xfId="19" applyNumberFormat="1" applyFont="1" applyBorder="1"/>
    <xf numFmtId="0" fontId="28" fillId="0" borderId="0" xfId="13" applyFont="1" applyBorder="1"/>
    <xf numFmtId="0" fontId="28" fillId="0" borderId="0" xfId="19" applyFont="1" applyBorder="1" applyAlignment="1"/>
    <xf numFmtId="4" fontId="28" fillId="0" borderId="0" xfId="19" applyNumberFormat="1" applyFont="1" applyBorder="1" applyAlignment="1">
      <alignment horizontal="right"/>
    </xf>
    <xf numFmtId="0" fontId="28" fillId="0" borderId="3" xfId="19" applyFont="1" applyBorder="1"/>
    <xf numFmtId="0" fontId="28" fillId="0" borderId="3" xfId="19" applyFont="1" applyFill="1" applyBorder="1" applyAlignment="1">
      <alignment horizontal="left" wrapText="1"/>
    </xf>
    <xf numFmtId="4" fontId="28" fillId="0" borderId="3" xfId="19" applyNumberFormat="1" applyFont="1" applyBorder="1" applyAlignment="1">
      <alignment horizontal="right"/>
    </xf>
    <xf numFmtId="0" fontId="28" fillId="0" borderId="0" xfId="19" applyFont="1" applyFill="1" applyBorder="1" applyAlignment="1">
      <alignment horizontal="left" wrapText="1"/>
    </xf>
    <xf numFmtId="4" fontId="28" fillId="0" borderId="0" xfId="19" applyNumberFormat="1" applyFont="1" applyAlignment="1">
      <alignment horizontal="right"/>
    </xf>
    <xf numFmtId="0" fontId="28" fillId="0" borderId="6" xfId="19" applyFont="1" applyBorder="1"/>
    <xf numFmtId="4" fontId="28" fillId="0" borderId="6" xfId="19" applyNumberFormat="1" applyFont="1" applyBorder="1"/>
    <xf numFmtId="4" fontId="28" fillId="0" borderId="0" xfId="13" applyNumberFormat="1" applyFont="1"/>
    <xf numFmtId="0" fontId="11" fillId="0" borderId="0" xfId="6" applyNumberFormat="1" applyFont="1" applyFill="1" applyBorder="1" applyAlignment="1">
      <alignment horizontal="center"/>
    </xf>
    <xf numFmtId="0" fontId="24" fillId="0" borderId="0" xfId="0" applyFont="1" applyAlignment="1">
      <alignment horizontal="left" vertical="top" wrapText="1"/>
    </xf>
    <xf numFmtId="165" fontId="10" fillId="0" borderId="1" xfId="0" applyNumberFormat="1" applyFont="1" applyFill="1" applyBorder="1" applyAlignment="1">
      <alignment horizontal="center" wrapText="1"/>
    </xf>
    <xf numFmtId="0" fontId="10" fillId="0" borderId="1" xfId="0" applyNumberFormat="1" applyFont="1" applyFill="1" applyBorder="1" applyAlignment="1">
      <alignment horizontal="center" vertical="top" wrapText="1"/>
    </xf>
    <xf numFmtId="0" fontId="10" fillId="0" borderId="1" xfId="0" applyNumberFormat="1" applyFont="1" applyFill="1" applyBorder="1" applyAlignment="1">
      <alignment horizontal="center" wrapText="1"/>
    </xf>
    <xf numFmtId="4" fontId="10" fillId="0" borderId="1" xfId="0" applyNumberFormat="1" applyFont="1" applyFill="1" applyBorder="1" applyAlignment="1">
      <alignment horizontal="center"/>
    </xf>
    <xf numFmtId="166" fontId="10" fillId="0" borderId="1" xfId="0" applyNumberFormat="1" applyFont="1" applyFill="1" applyBorder="1" applyAlignment="1">
      <alignment horizontal="center" wrapText="1"/>
    </xf>
    <xf numFmtId="4" fontId="12" fillId="0" borderId="1" xfId="0" applyNumberFormat="1" applyFont="1" applyFill="1" applyBorder="1" applyAlignment="1">
      <alignment wrapText="1"/>
    </xf>
    <xf numFmtId="165" fontId="10" fillId="0" borderId="2" xfId="0" applyNumberFormat="1" applyFont="1" applyFill="1" applyBorder="1" applyAlignment="1">
      <alignment horizontal="center" vertical="top" wrapText="1"/>
    </xf>
    <xf numFmtId="0" fontId="10" fillId="0" borderId="2" xfId="0" applyNumberFormat="1" applyFont="1" applyFill="1" applyBorder="1" applyAlignment="1">
      <alignment horizontal="left" vertical="top" wrapText="1"/>
    </xf>
    <xf numFmtId="0" fontId="11" fillId="0" borderId="2" xfId="0" applyNumberFormat="1" applyFont="1" applyFill="1" applyBorder="1" applyAlignment="1">
      <alignment horizontal="center" wrapText="1"/>
    </xf>
    <xf numFmtId="4" fontId="11" fillId="0" borderId="2" xfId="0" applyNumberFormat="1" applyFont="1" applyFill="1" applyBorder="1" applyAlignment="1">
      <alignment wrapText="1"/>
    </xf>
    <xf numFmtId="166" fontId="11" fillId="0" borderId="2" xfId="0" applyNumberFormat="1" applyFont="1" applyFill="1" applyBorder="1" applyAlignment="1">
      <alignment wrapText="1"/>
    </xf>
    <xf numFmtId="4" fontId="10" fillId="0" borderId="2" xfId="0" applyNumberFormat="1" applyFont="1" applyFill="1" applyBorder="1" applyAlignment="1">
      <alignment wrapText="1"/>
    </xf>
    <xf numFmtId="0" fontId="10" fillId="0" borderId="2" xfId="0" applyFont="1" applyFill="1" applyBorder="1" applyAlignment="1">
      <alignment vertical="top"/>
    </xf>
    <xf numFmtId="4" fontId="10" fillId="0" borderId="2" xfId="0" applyNumberFormat="1" applyFont="1" applyFill="1" applyBorder="1" applyAlignment="1">
      <alignment vertical="top" wrapText="1"/>
    </xf>
    <xf numFmtId="0" fontId="10" fillId="0" borderId="2" xfId="0" applyNumberFormat="1" applyFont="1" applyFill="1" applyBorder="1" applyAlignment="1">
      <alignment horizontal="center" wrapText="1"/>
    </xf>
    <xf numFmtId="0" fontId="11" fillId="0" borderId="0" xfId="0" applyFont="1" applyFill="1" applyAlignment="1" applyProtection="1">
      <alignment horizontal="right" vertical="top" wrapText="1"/>
      <protection locked="0"/>
    </xf>
    <xf numFmtId="0" fontId="11" fillId="0" borderId="0" xfId="0" applyFont="1" applyFill="1" applyAlignment="1" applyProtection="1">
      <alignment horizontal="center" wrapText="1"/>
      <protection locked="0"/>
    </xf>
    <xf numFmtId="166" fontId="11" fillId="0" borderId="0" xfId="0" applyNumberFormat="1" applyFont="1" applyFill="1" applyAlignment="1">
      <alignment wrapText="1"/>
    </xf>
    <xf numFmtId="4" fontId="11" fillId="0" borderId="0" xfId="0" applyNumberFormat="1" applyFont="1" applyFill="1"/>
    <xf numFmtId="165" fontId="10" fillId="0" borderId="5" xfId="0" applyNumberFormat="1" applyFont="1" applyFill="1" applyBorder="1" applyAlignment="1" applyProtection="1">
      <alignment horizontal="center" vertical="top" wrapText="1"/>
      <protection locked="0"/>
    </xf>
    <xf numFmtId="4" fontId="10" fillId="0" borderId="5" xfId="0" applyNumberFormat="1" applyFont="1" applyFill="1" applyBorder="1" applyAlignment="1" applyProtection="1">
      <alignment wrapText="1" shrinkToFit="1"/>
      <protection locked="0"/>
    </xf>
    <xf numFmtId="166" fontId="11" fillId="0" borderId="5" xfId="0" applyNumberFormat="1" applyFont="1" applyFill="1" applyBorder="1" applyAlignment="1">
      <alignment wrapText="1"/>
    </xf>
    <xf numFmtId="4" fontId="10" fillId="0" borderId="5" xfId="0" applyNumberFormat="1" applyFont="1" applyFill="1" applyBorder="1" applyAlignment="1">
      <alignment wrapText="1"/>
    </xf>
    <xf numFmtId="165" fontId="10" fillId="0" borderId="2" xfId="0" applyNumberFormat="1" applyFont="1" applyFill="1" applyBorder="1" applyAlignment="1" applyProtection="1">
      <alignment horizontal="center" vertical="top" wrapText="1"/>
      <protection locked="0"/>
    </xf>
    <xf numFmtId="0" fontId="10" fillId="0" borderId="2" xfId="0" applyNumberFormat="1" applyFont="1" applyFill="1" applyBorder="1" applyAlignment="1" applyProtection="1">
      <alignment horizontal="left" vertical="top"/>
      <protection locked="0"/>
    </xf>
    <xf numFmtId="0" fontId="11" fillId="0" borderId="2" xfId="7" applyNumberFormat="1" applyFont="1" applyFill="1" applyBorder="1" applyAlignment="1">
      <alignment horizontal="center"/>
    </xf>
    <xf numFmtId="4" fontId="11" fillId="0" borderId="2" xfId="7" applyNumberFormat="1" applyFont="1" applyFill="1" applyBorder="1" applyAlignment="1">
      <alignment horizontal="right" wrapText="1"/>
    </xf>
    <xf numFmtId="165" fontId="10" fillId="0" borderId="2" xfId="0" applyNumberFormat="1" applyFont="1" applyFill="1" applyBorder="1" applyAlignment="1">
      <alignment horizontal="center" vertical="top"/>
    </xf>
    <xf numFmtId="0" fontId="10" fillId="0" borderId="2" xfId="0" applyNumberFormat="1" applyFont="1" applyFill="1" applyBorder="1" applyAlignment="1">
      <alignment horizontal="justify" vertical="top" wrapText="1"/>
    </xf>
    <xf numFmtId="0" fontId="10" fillId="0" borderId="2" xfId="0" applyNumberFormat="1" applyFont="1" applyFill="1" applyBorder="1" applyAlignment="1">
      <alignment horizontal="center"/>
    </xf>
    <xf numFmtId="4" fontId="10" fillId="0" borderId="2" xfId="0" applyNumberFormat="1" applyFont="1" applyFill="1" applyBorder="1" applyAlignment="1"/>
    <xf numFmtId="165" fontId="10" fillId="0" borderId="4" xfId="0" applyNumberFormat="1" applyFont="1" applyFill="1" applyBorder="1" applyAlignment="1">
      <alignment horizontal="center" vertical="top" wrapText="1"/>
    </xf>
    <xf numFmtId="0" fontId="10" fillId="0" borderId="2" xfId="9" applyNumberFormat="1" applyFont="1" applyFill="1" applyBorder="1" applyAlignment="1">
      <alignment horizontal="justify" vertical="top" wrapText="1"/>
    </xf>
    <xf numFmtId="165" fontId="10" fillId="0" borderId="2" xfId="0" applyNumberFormat="1" applyFont="1" applyFill="1" applyBorder="1" applyAlignment="1" applyProtection="1">
      <alignment horizontal="center" wrapText="1"/>
      <protection locked="0"/>
    </xf>
    <xf numFmtId="0" fontId="10" fillId="0" borderId="2" xfId="0" applyNumberFormat="1" applyFont="1" applyFill="1" applyBorder="1" applyAlignment="1" applyProtection="1">
      <alignment horizontal="center" wrapText="1" shrinkToFit="1"/>
      <protection locked="0"/>
    </xf>
    <xf numFmtId="0" fontId="11" fillId="0" borderId="0" xfId="0" applyFont="1" applyFill="1" applyAlignment="1">
      <alignment horizontal="center"/>
    </xf>
    <xf numFmtId="164" fontId="15" fillId="0" borderId="0" xfId="20" applyFont="1" applyFill="1"/>
    <xf numFmtId="0" fontId="11" fillId="0" borderId="0" xfId="0" applyFont="1" applyFill="1" applyAlignment="1">
      <alignment horizontal="justify" vertical="top" wrapText="1"/>
    </xf>
    <xf numFmtId="0" fontId="15" fillId="0" borderId="0" xfId="0" applyFont="1" applyFill="1" applyAlignment="1">
      <alignment horizontal="center"/>
    </xf>
    <xf numFmtId="0" fontId="23" fillId="0" borderId="0" xfId="0" applyFont="1" applyAlignment="1">
      <alignment horizontal="left" vertical="top" wrapText="1"/>
    </xf>
    <xf numFmtId="4" fontId="23" fillId="0" borderId="0" xfId="0" applyNumberFormat="1" applyFont="1" applyAlignment="1">
      <alignment horizontal="center"/>
    </xf>
    <xf numFmtId="4" fontId="23" fillId="0" borderId="0" xfId="0" applyNumberFormat="1" applyFont="1" applyAlignment="1">
      <alignment horizontal="right"/>
    </xf>
    <xf numFmtId="0" fontId="23" fillId="0" borderId="0" xfId="0" applyFont="1" applyAlignment="1">
      <alignment horizontal="right" vertical="top" wrapText="1"/>
    </xf>
    <xf numFmtId="4" fontId="34" fillId="0" borderId="0" xfId="0" applyNumberFormat="1" applyFont="1" applyFill="1" applyAlignment="1">
      <alignment horizontal="right" wrapText="1"/>
    </xf>
    <xf numFmtId="166" fontId="34" fillId="0" borderId="0" xfId="0" applyNumberFormat="1" applyFont="1" applyFill="1" applyBorder="1" applyAlignment="1">
      <alignment wrapText="1"/>
    </xf>
    <xf numFmtId="4" fontId="34" fillId="0" borderId="0" xfId="0" applyNumberFormat="1" applyFont="1" applyFill="1" applyAlignment="1"/>
    <xf numFmtId="165" fontId="34" fillId="0" borderId="0" xfId="0" applyNumberFormat="1" applyFont="1" applyFill="1" applyBorder="1" applyAlignment="1" applyProtection="1">
      <alignment horizontal="center" vertical="top" wrapText="1"/>
      <protection locked="0"/>
    </xf>
    <xf numFmtId="168" fontId="34" fillId="0" borderId="0" xfId="0" applyNumberFormat="1" applyFont="1" applyFill="1" applyAlignment="1">
      <alignment horizontal="center" wrapText="1"/>
    </xf>
    <xf numFmtId="2" fontId="34" fillId="0" borderId="0" xfId="0" applyNumberFormat="1" applyFont="1" applyFill="1" applyAlignment="1">
      <alignment horizontal="right" vertical="top" wrapText="1"/>
    </xf>
    <xf numFmtId="2" fontId="11" fillId="0" borderId="0" xfId="0" applyNumberFormat="1" applyFont="1" applyFill="1" applyAlignment="1">
      <alignment horizontal="right" wrapText="1"/>
    </xf>
    <xf numFmtId="0" fontId="23" fillId="0" borderId="0" xfId="0" applyNumberFormat="1" applyFont="1" applyFill="1" applyBorder="1" applyAlignment="1">
      <alignment horizontal="left" vertical="top" wrapText="1"/>
    </xf>
    <xf numFmtId="0" fontId="23" fillId="0" borderId="0" xfId="0" applyNumberFormat="1" applyFont="1" applyFill="1" applyAlignment="1">
      <alignment horizontal="center"/>
    </xf>
    <xf numFmtId="4" fontId="23" fillId="0" borderId="0" xfId="0" applyNumberFormat="1" applyFont="1" applyFill="1" applyBorder="1" applyAlignment="1">
      <alignment wrapText="1"/>
    </xf>
    <xf numFmtId="166" fontId="23" fillId="0" borderId="0" xfId="0" applyNumberFormat="1" applyFont="1" applyFill="1" applyBorder="1" applyAlignment="1">
      <alignment wrapText="1"/>
    </xf>
    <xf numFmtId="4" fontId="23" fillId="0" borderId="0" xfId="0" applyNumberFormat="1" applyFont="1" applyFill="1" applyAlignment="1"/>
    <xf numFmtId="0" fontId="23" fillId="0" borderId="0" xfId="0" applyNumberFormat="1" applyFont="1" applyFill="1" applyBorder="1" applyAlignment="1">
      <alignment horizontal="right" vertical="top" wrapText="1"/>
    </xf>
    <xf numFmtId="0" fontId="23" fillId="0" borderId="0" xfId="0" applyFont="1" applyFill="1" applyAlignment="1">
      <alignment horizontal="right" wrapText="1"/>
    </xf>
    <xf numFmtId="0" fontId="23" fillId="0" borderId="0" xfId="0" applyFont="1" applyFill="1" applyAlignment="1">
      <alignment horizontal="right" vertical="top" wrapText="1"/>
    </xf>
    <xf numFmtId="0" fontId="23" fillId="0" borderId="0" xfId="0" applyNumberFormat="1" applyFont="1" applyFill="1" applyAlignment="1">
      <alignment horizontal="center" vertical="top"/>
    </xf>
    <xf numFmtId="4" fontId="23" fillId="0" borderId="0" xfId="0" applyNumberFormat="1" applyFont="1" applyFill="1" applyBorder="1" applyAlignment="1">
      <alignment vertical="top" wrapText="1"/>
    </xf>
    <xf numFmtId="166" fontId="11" fillId="0" borderId="0" xfId="0" applyNumberFormat="1" applyFont="1" applyFill="1" applyBorder="1" applyAlignment="1">
      <alignment vertical="top" wrapText="1"/>
    </xf>
    <xf numFmtId="4" fontId="11" fillId="0" borderId="0" xfId="0" applyNumberFormat="1" applyFont="1" applyFill="1" applyAlignment="1">
      <alignment vertical="top"/>
    </xf>
    <xf numFmtId="2" fontId="23" fillId="0" borderId="0" xfId="0" applyNumberFormat="1" applyFont="1" applyFill="1" applyAlignment="1">
      <alignment horizontal="left" vertical="top" wrapText="1"/>
    </xf>
    <xf numFmtId="0" fontId="23" fillId="0" borderId="0" xfId="0" applyFont="1" applyFill="1" applyAlignment="1">
      <alignment horizontal="center" wrapText="1"/>
    </xf>
    <xf numFmtId="4" fontId="23" fillId="0" borderId="0" xfId="0" applyNumberFormat="1" applyFont="1" applyFill="1" applyAlignment="1">
      <alignment horizontal="right" wrapText="1"/>
    </xf>
    <xf numFmtId="0" fontId="23" fillId="0" borderId="0" xfId="0" applyNumberFormat="1" applyFont="1" applyFill="1" applyBorder="1" applyAlignment="1">
      <alignment vertical="top" wrapText="1"/>
    </xf>
    <xf numFmtId="165" fontId="23" fillId="0" borderId="0" xfId="0" applyNumberFormat="1" applyFont="1" applyFill="1" applyBorder="1" applyAlignment="1" applyProtection="1">
      <alignment horizontal="center" vertical="top" wrapText="1"/>
      <protection locked="0"/>
    </xf>
    <xf numFmtId="168" fontId="23" fillId="0" borderId="0" xfId="0" applyNumberFormat="1" applyFont="1" applyFill="1" applyAlignment="1">
      <alignment horizontal="center" wrapText="1"/>
    </xf>
    <xf numFmtId="0" fontId="28" fillId="0" borderId="0" xfId="0" applyNumberFormat="1" applyFont="1" applyFill="1" applyBorder="1" applyAlignment="1">
      <alignment horizontal="left" vertical="top" wrapText="1"/>
    </xf>
    <xf numFmtId="0" fontId="11" fillId="0" borderId="0" xfId="1" applyFont="1" applyAlignment="1">
      <alignment horizontal="left" wrapText="1"/>
    </xf>
    <xf numFmtId="49" fontId="11" fillId="0" borderId="0" xfId="1" applyNumberFormat="1" applyFont="1" applyAlignment="1">
      <alignment horizontal="center"/>
    </xf>
    <xf numFmtId="4" fontId="11" fillId="0" borderId="0" xfId="1" applyNumberFormat="1" applyFont="1" applyAlignment="1">
      <alignment wrapText="1"/>
    </xf>
    <xf numFmtId="166" fontId="11" fillId="0" borderId="0" xfId="0" applyNumberFormat="1" applyFont="1" applyAlignment="1">
      <alignment wrapText="1"/>
    </xf>
    <xf numFmtId="4" fontId="11" fillId="0" borderId="0" xfId="0" applyNumberFormat="1" applyFont="1"/>
    <xf numFmtId="0" fontId="11" fillId="0" borderId="0" xfId="0" applyFont="1" applyFill="1" applyAlignment="1">
      <alignment vertical="top" wrapText="1"/>
    </xf>
    <xf numFmtId="0" fontId="11" fillId="0" borderId="0" xfId="0" quotePrefix="1" applyNumberFormat="1" applyFont="1" applyFill="1" applyBorder="1" applyAlignment="1">
      <alignment horizontal="right" vertical="top" wrapText="1"/>
    </xf>
    <xf numFmtId="0" fontId="15" fillId="0" borderId="0" xfId="0" applyFont="1" applyAlignment="1">
      <alignment wrapText="1"/>
    </xf>
    <xf numFmtId="0" fontId="15" fillId="0" borderId="0" xfId="0" applyFont="1" applyAlignment="1">
      <alignment vertical="top" wrapText="1"/>
    </xf>
    <xf numFmtId="49" fontId="15" fillId="0" borderId="0" xfId="0" applyNumberFormat="1" applyFont="1" applyAlignment="1">
      <alignment horizontal="center"/>
    </xf>
    <xf numFmtId="4" fontId="15" fillId="0" borderId="0" xfId="0" applyNumberFormat="1" applyFont="1" applyAlignment="1">
      <alignment wrapText="1"/>
    </xf>
    <xf numFmtId="166" fontId="15" fillId="0" borderId="0" xfId="0" applyNumberFormat="1" applyFont="1" applyAlignment="1">
      <alignment wrapText="1"/>
    </xf>
    <xf numFmtId="0" fontId="15" fillId="0" borderId="0" xfId="0" applyFont="1" applyFill="1" applyAlignment="1">
      <alignment horizontal="left" wrapText="1"/>
    </xf>
    <xf numFmtId="0" fontId="11" fillId="0" borderId="0" xfId="0" applyFont="1" applyFill="1" applyAlignment="1" applyProtection="1">
      <alignment horizontal="left" vertical="top" wrapText="1"/>
      <protection locked="0"/>
    </xf>
    <xf numFmtId="0" fontId="11" fillId="0" borderId="0" xfId="2" applyFont="1" applyFill="1" applyAlignment="1" applyProtection="1">
      <alignment horizontal="left" vertical="top" wrapText="1"/>
      <protection locked="0"/>
    </xf>
    <xf numFmtId="0" fontId="24" fillId="0" borderId="0" xfId="0" applyFont="1" applyAlignment="1">
      <alignment vertical="top" wrapText="1"/>
    </xf>
    <xf numFmtId="49" fontId="11" fillId="0" borderId="0" xfId="0" applyNumberFormat="1" applyFont="1" applyAlignment="1">
      <alignment horizontal="center"/>
    </xf>
    <xf numFmtId="4" fontId="15" fillId="0" borderId="0" xfId="20" applyNumberFormat="1" applyFont="1" applyFill="1" applyAlignment="1"/>
    <xf numFmtId="4" fontId="11" fillId="0" borderId="0" xfId="0" applyNumberFormat="1" applyFont="1" applyAlignment="1">
      <alignment wrapText="1"/>
    </xf>
    <xf numFmtId="0" fontId="23" fillId="0" borderId="0" xfId="0" applyFont="1" applyAlignment="1">
      <alignment vertical="top" wrapText="1"/>
    </xf>
    <xf numFmtId="2" fontId="23" fillId="0" borderId="0" xfId="0" applyNumberFormat="1" applyFont="1" applyAlignment="1">
      <alignment wrapText="1"/>
    </xf>
    <xf numFmtId="49" fontId="11" fillId="0" borderId="0" xfId="0" applyNumberFormat="1" applyFont="1" applyAlignment="1">
      <alignment horizontal="center" wrapText="1"/>
    </xf>
    <xf numFmtId="4" fontId="15" fillId="0" borderId="0" xfId="20" applyNumberFormat="1" applyFont="1" applyFill="1" applyBorder="1" applyAlignment="1"/>
    <xf numFmtId="0" fontId="11" fillId="0" borderId="0" xfId="0" quotePrefix="1" applyNumberFormat="1" applyFont="1" applyFill="1" applyBorder="1" applyAlignment="1">
      <alignment vertical="top" wrapText="1"/>
    </xf>
    <xf numFmtId="0" fontId="33" fillId="0" borderId="0" xfId="39" applyFont="1" applyAlignment="1">
      <alignment horizontal="left" vertical="top" wrapText="1"/>
    </xf>
    <xf numFmtId="0" fontId="17" fillId="0" borderId="0" xfId="39" applyFont="1"/>
    <xf numFmtId="0" fontId="17" fillId="0" borderId="0" xfId="39" applyFont="1" applyAlignment="1">
      <alignment horizontal="justify" vertical="top"/>
    </xf>
    <xf numFmtId="0" fontId="17" fillId="0" borderId="7" xfId="39" applyFont="1" applyBorder="1" applyAlignment="1">
      <alignment horizontal="justify" vertical="top" wrapText="1"/>
    </xf>
    <xf numFmtId="0" fontId="17" fillId="0" borderId="0" xfId="39" quotePrefix="1" applyFont="1" applyAlignment="1">
      <alignment horizontal="justify" vertical="top"/>
    </xf>
    <xf numFmtId="0" fontId="17" fillId="0" borderId="0" xfId="39" applyFont="1" applyAlignment="1">
      <alignment horizontal="justify" vertical="top" wrapText="1"/>
    </xf>
    <xf numFmtId="0" fontId="36" fillId="0" borderId="0" xfId="39" quotePrefix="1" applyFont="1" applyAlignment="1">
      <alignment horizontal="justify" vertical="top"/>
    </xf>
    <xf numFmtId="0" fontId="36" fillId="0" borderId="0" xfId="39" applyFont="1" applyAlignment="1">
      <alignment horizontal="justify" vertical="top"/>
    </xf>
    <xf numFmtId="0" fontId="29" fillId="0" borderId="0" xfId="39" applyFont="1" applyAlignment="1">
      <alignment horizontal="justify" vertical="top" wrapText="1"/>
    </xf>
    <xf numFmtId="0" fontId="17" fillId="0" borderId="0" xfId="39" quotePrefix="1" applyFont="1" applyAlignment="1">
      <alignment horizontal="justify" vertical="top" wrapText="1"/>
    </xf>
    <xf numFmtId="0" fontId="17" fillId="0" borderId="0" xfId="0" applyFont="1" applyAlignment="1">
      <alignment horizontal="justify" vertical="top" wrapText="1"/>
    </xf>
    <xf numFmtId="0" fontId="17" fillId="0" borderId="0" xfId="39" applyFont="1" applyAlignment="1">
      <alignment horizontal="left" vertical="top" wrapText="1"/>
    </xf>
    <xf numFmtId="0" fontId="17" fillId="0" borderId="0" xfId="0" quotePrefix="1" applyFont="1" applyAlignment="1">
      <alignment vertical="top"/>
    </xf>
    <xf numFmtId="0" fontId="29" fillId="0" borderId="0" xfId="0" applyFont="1" applyAlignment="1">
      <alignment horizontal="justify" vertical="top"/>
    </xf>
    <xf numFmtId="0" fontId="17" fillId="0" borderId="0" xfId="39" applyFont="1" applyAlignment="1">
      <alignment wrapText="1"/>
    </xf>
    <xf numFmtId="0" fontId="17" fillId="0" borderId="0" xfId="39" applyFont="1" applyAlignment="1">
      <alignment vertical="top"/>
    </xf>
    <xf numFmtId="4" fontId="37" fillId="0" borderId="0" xfId="0" applyNumberFormat="1" applyFont="1" applyFill="1" applyBorder="1" applyAlignment="1"/>
    <xf numFmtId="4" fontId="37" fillId="0" borderId="0" xfId="0" applyNumberFormat="1" applyFont="1" applyFill="1" applyAlignment="1"/>
    <xf numFmtId="0" fontId="25" fillId="0" borderId="0" xfId="0" applyFont="1" applyAlignment="1">
      <alignment horizontal="left" wrapText="1"/>
    </xf>
    <xf numFmtId="0" fontId="25" fillId="0" borderId="0" xfId="0" applyFont="1" applyAlignment="1">
      <alignment horizontal="left"/>
    </xf>
    <xf numFmtId="0" fontId="22" fillId="0" borderId="0" xfId="0" applyNumberFormat="1" applyFont="1" applyFill="1" applyBorder="1" applyAlignment="1">
      <alignment horizontal="left" vertical="top" wrapText="1"/>
    </xf>
    <xf numFmtId="0" fontId="10" fillId="0" borderId="0" xfId="0" applyNumberFormat="1" applyFont="1" applyFill="1" applyBorder="1" applyAlignment="1">
      <alignment horizontal="center" wrapText="1"/>
    </xf>
    <xf numFmtId="0" fontId="10" fillId="0" borderId="5" xfId="0" applyNumberFormat="1" applyFont="1" applyFill="1" applyBorder="1" applyAlignment="1" applyProtection="1">
      <alignment horizontal="left" vertical="top" wrapText="1"/>
      <protection locked="0"/>
    </xf>
    <xf numFmtId="0" fontId="32" fillId="0" borderId="6" xfId="19" applyFont="1" applyFill="1" applyBorder="1" applyAlignment="1">
      <alignment horizontal="left" wrapText="1"/>
    </xf>
    <xf numFmtId="0" fontId="32" fillId="0" borderId="0" xfId="0" applyNumberFormat="1" applyFont="1" applyFill="1" applyBorder="1" applyAlignment="1">
      <alignment horizontal="center" wrapText="1"/>
    </xf>
    <xf numFmtId="0" fontId="32" fillId="0" borderId="0" xfId="19" applyFont="1" applyAlignment="1">
      <alignment horizontal="left" wrapText="1"/>
    </xf>
    <xf numFmtId="0" fontId="28" fillId="0" borderId="3" xfId="19" applyFont="1" applyFill="1" applyBorder="1" applyAlignment="1">
      <alignment horizontal="left" wrapText="1"/>
    </xf>
    <xf numFmtId="0" fontId="28" fillId="0" borderId="0" xfId="19" applyFont="1" applyFill="1" applyBorder="1" applyAlignment="1">
      <alignment horizontal="left" wrapText="1"/>
    </xf>
  </cellXfs>
  <cellStyles count="40">
    <cellStyle name="Comma 2" xfId="24"/>
    <cellStyle name="Comma 2 10" xfId="18"/>
    <cellStyle name="Comma 3" xfId="23"/>
    <cellStyle name="Comma 4" xfId="36"/>
    <cellStyle name="Excel Built-in Normal" xfId="25"/>
    <cellStyle name="Hiperveza" xfId="9" builtinId="8"/>
    <cellStyle name="Hyperlink 2" xfId="14"/>
    <cellStyle name="Normal 10" xfId="16"/>
    <cellStyle name="Normal 10 2" xfId="11"/>
    <cellStyle name="Normal 10 2 10" xfId="19"/>
    <cellStyle name="Normal 10 2 2" xfId="39"/>
    <cellStyle name="Normal 16" xfId="17"/>
    <cellStyle name="Normal 16 4" xfId="38"/>
    <cellStyle name="Normal 17" xfId="1"/>
    <cellStyle name="Normal 18" xfId="12"/>
    <cellStyle name="Normal 18 2" xfId="15"/>
    <cellStyle name="Normal 19 10 2" xfId="13"/>
    <cellStyle name="Normal 2" xfId="22"/>
    <cellStyle name="Normal 2 2" xfId="4"/>
    <cellStyle name="Normal 2 2 2" xfId="5"/>
    <cellStyle name="Normal 2 3" xfId="6"/>
    <cellStyle name="Normal 2 4" xfId="3"/>
    <cellStyle name="Normal 2 5" xfId="2"/>
    <cellStyle name="Normal 23" xfId="8"/>
    <cellStyle name="Normal 27" xfId="26"/>
    <cellStyle name="Normal 3" xfId="7"/>
    <cellStyle name="Normal 4 2 3" xfId="27"/>
    <cellStyle name="Normal 51" xfId="28"/>
    <cellStyle name="Normal 6 2" xfId="29"/>
    <cellStyle name="Normal 76" xfId="30"/>
    <cellStyle name="Normal_troskovnik" xfId="10"/>
    <cellStyle name="Normalno" xfId="0" builtinId="0"/>
    <cellStyle name="Normalno 2" xfId="31"/>
    <cellStyle name="Normalno 3" xfId="32"/>
    <cellStyle name="Obično 11 13" xfId="33"/>
    <cellStyle name="Obično 2" xfId="21"/>
    <cellStyle name="Obično 2 2" xfId="34"/>
    <cellStyle name="Zarez" xfId="20" builtinId="3"/>
    <cellStyle name="Zarez 2" xfId="35"/>
    <cellStyle name="Zarez 2 2" xfId="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295275</xdr:colOff>
      <xdr:row>182</xdr:row>
      <xdr:rowOff>0</xdr:rowOff>
    </xdr:from>
    <xdr:to>
      <xdr:col>4</xdr:col>
      <xdr:colOff>478155</xdr:colOff>
      <xdr:row>183</xdr:row>
      <xdr:rowOff>132575</xdr:rowOff>
    </xdr:to>
    <xdr:sp macro="" textlink="">
      <xdr:nvSpPr>
        <xdr:cNvPr id="2" name="TextBox 1">
          <a:extLst>
            <a:ext uri="{FF2B5EF4-FFF2-40B4-BE49-F238E27FC236}">
              <a16:creationId xmlns:a16="http://schemas.microsoft.com/office/drawing/2014/main" id="{00000000-0008-0000-0000-000002000000}"/>
            </a:ext>
          </a:extLst>
        </xdr:cNvPr>
        <xdr:cNvSpPr txBox="1">
          <a:spLocks noChangeArrowheads="1"/>
        </xdr:cNvSpPr>
      </xdr:nvSpPr>
      <xdr:spPr bwMode="auto">
        <a:xfrm>
          <a:off x="4705350" y="149409150"/>
          <a:ext cx="190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RAVKO-PC\Zdravko\Arhing\Projekti_2018\VD-mont\054_UNIZGB_TRO_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I/POSAO/Gradili&#353;ta/Arheolo&#353;ki%20muzej%20PULA/Tro&#353;kovnici,%20komplet%20s%20izmjenama%20-Ponuda%20ING%20GRAD%2029.06.2016%20poslana/1.%20FAZA/GRADEVINSKO%20OBRTNICKI%20izmjene/1.Faza%20Tro&#353;kovnik%201.izm.%20OBRT.%20RADOV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ENUTRO.XL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DRAVKO-PC\Zdravko\07_PONUDE\PONUDE-INVESTITORI\2013_PONUDE\331%20-%20VILA%20NENSI-&#352;ESTINE\PONUDA\331-Ponuda-tro&#353;kovni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DRAVKO-PC\Zdravko\Projekti_2016\Olival\Olival%20gradiliste\Knjiga%20situacija\7_situacija\7_situacija_olival_PRINT_zns-Za%20Marij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GB"/>
      <sheetName val="0-NAS"/>
      <sheetName val="0-REKAPITULACIJA"/>
      <sheetName val="A-NAS"/>
      <sheetName val="A-OPCI"/>
      <sheetName val="A-GOR"/>
      <sheetName val="B-NAS"/>
      <sheetName val="B-OPCI"/>
      <sheetName val="B-VIO"/>
      <sheetName val="C-NAS"/>
      <sheetName val="C-OPCI"/>
      <sheetName val="C-STR"/>
      <sheetName val="D-NAS"/>
      <sheetName val="D-OPCI"/>
      <sheetName val="D-STR-GAS"/>
      <sheetName val="E-ELE-GAS"/>
      <sheetName val="F-NAS"/>
      <sheetName val="F-OPCI"/>
      <sheetName val="F-ELE-SJ"/>
      <sheetName val="G-NAS"/>
      <sheetName val="G-OPCI"/>
      <sheetName val="G-ELE-IT"/>
      <sheetName val="H-NAS"/>
      <sheetName val="H-OPCI"/>
      <sheetName val="H-ELE-VD"/>
      <sheetName val="I-NAS"/>
      <sheetName val="I-OPCI"/>
      <sheetName val="I-ELE-TRFAFO"/>
      <sheetName val="J-NAS"/>
      <sheetName val="J-OPCI"/>
      <sheetName val="J-KRAJOBRAZ"/>
      <sheetName val="K-NAS"/>
      <sheetName val="K-OPCI "/>
      <sheetName val="K-PROMETNICA"/>
      <sheetName val="L-NAS "/>
      <sheetName val="L-OPCI"/>
      <sheetName val="L-TZ-NO"/>
    </sheetNames>
    <sheetDataSet>
      <sheetData sheetId="0"/>
      <sheetData sheetId="1"/>
      <sheetData sheetId="2"/>
      <sheetData sheetId="3"/>
      <sheetData sheetId="4"/>
      <sheetData sheetId="5">
        <row r="767">
          <cell r="A767">
            <v>16</v>
          </cell>
          <cell r="C767" t="str">
            <v>OPREMA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ekapitulacija"/>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TROŠKOVNIK"/>
      <sheetName val="16__Prometnice9"/>
      <sheetName val="17__Ograda5"/>
      <sheetName val="18__Krajobraz5"/>
      <sheetName val="16__Prometnice10"/>
    </sheetNames>
    <sheetDataSet>
      <sheetData sheetId="0" refreshError="1"/>
      <sheetData sheetId="1" refreshError="1">
        <row r="66">
          <cell r="G66">
            <v>81489.785000000003</v>
          </cell>
        </row>
        <row r="130">
          <cell r="G130">
            <v>0</v>
          </cell>
        </row>
        <row r="277">
          <cell r="G277">
            <v>0</v>
          </cell>
        </row>
        <row r="329">
          <cell r="G329">
            <v>0</v>
          </cell>
        </row>
      </sheetData>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ow r="66">
          <cell r="G66">
            <v>81489.785000000003</v>
          </cell>
        </row>
      </sheetData>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TRO2"/>
      <sheetName val="MENUTRO"/>
    </sheetNames>
    <definedNames>
      <definedName name="Macro4" refersTo="='MENUTRO2'!$D$6"/>
    </definedNames>
    <sheetDataSet>
      <sheetData sheetId="0">
        <row r="6">
          <cell r="D6" t="str">
            <v>Macro4</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UDA "/>
      <sheetName val="Gtrađevinsko obrtnicki  radovi"/>
    </sheetNames>
    <sheetDataSet>
      <sheetData sheetId="0"/>
      <sheetData sheetId="1">
        <row r="55">
          <cell r="F55">
            <v>101395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uacija_1"/>
      <sheetName val="Situacija_2"/>
      <sheetName val="Situacija_3"/>
      <sheetName val="Situacija_4"/>
      <sheetName val="Situacija_5"/>
      <sheetName val="Situacija_6"/>
      <sheetName val="Rekapitulacija"/>
      <sheetName val="Građevinsko obrtnički radovi"/>
      <sheetName val="GR_novo"/>
      <sheetName val="Elektroinstalacije, rasvjeta, v"/>
      <sheetName val="EL - Dodatni radovi"/>
      <sheetName val="GHV, plin, odimljavanje"/>
      <sheetName val="Dopunski 2.kat -grijanje i plin"/>
      <sheetName val="VIO, Hidranti"/>
      <sheetName val="Dpunski 2. kat- V I O -HIDRANTI"/>
      <sheetName val="Prometne površine"/>
    </sheetNames>
    <sheetDataSet>
      <sheetData sheetId="0" refreshError="1"/>
      <sheetData sheetId="1" refreshError="1"/>
      <sheetData sheetId="2" refreshError="1"/>
      <sheetData sheetId="3" refreshError="1"/>
      <sheetData sheetId="4" refreshError="1"/>
      <sheetData sheetId="5" refreshError="1"/>
      <sheetData sheetId="6">
        <row r="16">
          <cell r="F16">
            <v>5168374.32</v>
          </cell>
          <cell r="G16" t="e">
            <v>#REF!</v>
          </cell>
          <cell r="I16">
            <v>2354050.29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8"/>
  <sheetViews>
    <sheetView topLeftCell="A323" zoomScale="115" zoomScaleNormal="115" zoomScaleSheetLayoutView="100" zoomScalePageLayoutView="115" workbookViewId="0">
      <selection activeCell="C334" sqref="C334"/>
    </sheetView>
  </sheetViews>
  <sheetFormatPr defaultColWidth="8.85546875" defaultRowHeight="12.75" x14ac:dyDescent="0.2"/>
  <cols>
    <col min="1" max="1" width="74.5703125" style="207" customWidth="1"/>
    <col min="2" max="16384" width="8.85546875" style="193"/>
  </cols>
  <sheetData>
    <row r="1" spans="1:1" x14ac:dyDescent="0.2">
      <c r="A1" s="48" t="s">
        <v>257</v>
      </c>
    </row>
    <row r="3" spans="1:1" ht="102" x14ac:dyDescent="0.2">
      <c r="A3" s="192" t="s">
        <v>307</v>
      </c>
    </row>
    <row r="4" spans="1:1" x14ac:dyDescent="0.2">
      <c r="A4" s="73"/>
    </row>
    <row r="5" spans="1:1" ht="25.5" x14ac:dyDescent="0.2">
      <c r="A5" s="73" t="s">
        <v>306</v>
      </c>
    </row>
    <row r="7" spans="1:1" x14ac:dyDescent="0.2">
      <c r="A7" s="73" t="s">
        <v>256</v>
      </c>
    </row>
    <row r="8" spans="1:1" x14ac:dyDescent="0.2">
      <c r="A8" s="73"/>
    </row>
    <row r="9" spans="1:1" ht="63.75" x14ac:dyDescent="0.2">
      <c r="A9" s="194" t="s">
        <v>255</v>
      </c>
    </row>
    <row r="10" spans="1:1" ht="51" x14ac:dyDescent="0.2">
      <c r="A10" s="194" t="s">
        <v>254</v>
      </c>
    </row>
    <row r="11" spans="1:1" ht="76.5" x14ac:dyDescent="0.2">
      <c r="A11" s="194" t="s">
        <v>253</v>
      </c>
    </row>
    <row r="12" spans="1:1" ht="51" x14ac:dyDescent="0.2">
      <c r="A12" s="194" t="s">
        <v>252</v>
      </c>
    </row>
    <row r="13" spans="1:1" ht="51" x14ac:dyDescent="0.2">
      <c r="A13" s="194" t="s">
        <v>251</v>
      </c>
    </row>
    <row r="14" spans="1:1" ht="76.5" x14ac:dyDescent="0.2">
      <c r="A14" s="194" t="s">
        <v>250</v>
      </c>
    </row>
    <row r="15" spans="1:1" ht="25.5" x14ac:dyDescent="0.2">
      <c r="A15" s="194" t="s">
        <v>249</v>
      </c>
    </row>
    <row r="16" spans="1:1" ht="25.5" x14ac:dyDescent="0.2">
      <c r="A16" s="194" t="s">
        <v>248</v>
      </c>
    </row>
    <row r="17" spans="1:1" ht="25.5" x14ac:dyDescent="0.2">
      <c r="A17" s="194" t="s">
        <v>247</v>
      </c>
    </row>
    <row r="18" spans="1:1" ht="38.25" x14ac:dyDescent="0.2">
      <c r="A18" s="194" t="s">
        <v>246</v>
      </c>
    </row>
    <row r="19" spans="1:1" x14ac:dyDescent="0.2">
      <c r="A19" s="194"/>
    </row>
    <row r="20" spans="1:1" ht="102.75" thickBot="1" x14ac:dyDescent="0.25">
      <c r="A20" s="195" t="s">
        <v>352</v>
      </c>
    </row>
    <row r="21" spans="1:1" ht="13.5" thickTop="1" x14ac:dyDescent="0.2">
      <c r="A21" s="194"/>
    </row>
    <row r="22" spans="1:1" x14ac:dyDescent="0.2">
      <c r="A22" s="194"/>
    </row>
    <row r="23" spans="1:1" x14ac:dyDescent="0.2">
      <c r="A23" s="194"/>
    </row>
    <row r="24" spans="1:1" x14ac:dyDescent="0.2">
      <c r="A24" s="73" t="s">
        <v>245</v>
      </c>
    </row>
    <row r="25" spans="1:1" x14ac:dyDescent="0.2">
      <c r="A25" s="194"/>
    </row>
    <row r="26" spans="1:1" x14ac:dyDescent="0.2">
      <c r="A26" s="73" t="s">
        <v>244</v>
      </c>
    </row>
    <row r="27" spans="1:1" x14ac:dyDescent="0.2">
      <c r="A27" s="194"/>
    </row>
    <row r="28" spans="1:1" ht="25.5" x14ac:dyDescent="0.2">
      <c r="A28" s="73" t="s">
        <v>243</v>
      </c>
    </row>
    <row r="29" spans="1:1" x14ac:dyDescent="0.2">
      <c r="A29" s="194"/>
    </row>
    <row r="30" spans="1:1" x14ac:dyDescent="0.2">
      <c r="A30" s="194" t="s">
        <v>7</v>
      </c>
    </row>
    <row r="31" spans="1:1" x14ac:dyDescent="0.2">
      <c r="A31" s="194"/>
    </row>
    <row r="32" spans="1:1" ht="63.75" x14ac:dyDescent="0.2">
      <c r="A32" s="194" t="s">
        <v>242</v>
      </c>
    </row>
    <row r="33" spans="1:1" ht="89.25" x14ac:dyDescent="0.2">
      <c r="A33" s="194" t="s">
        <v>241</v>
      </c>
    </row>
    <row r="34" spans="1:1" x14ac:dyDescent="0.2">
      <c r="A34" s="194"/>
    </row>
    <row r="35" spans="1:1" x14ac:dyDescent="0.2">
      <c r="A35" s="194" t="s">
        <v>240</v>
      </c>
    </row>
    <row r="36" spans="1:1" x14ac:dyDescent="0.2">
      <c r="A36" s="194"/>
    </row>
    <row r="37" spans="1:1" ht="38.25" x14ac:dyDescent="0.2">
      <c r="A37" s="194" t="s">
        <v>239</v>
      </c>
    </row>
    <row r="38" spans="1:1" ht="25.5" x14ac:dyDescent="0.2">
      <c r="A38" s="194" t="s">
        <v>238</v>
      </c>
    </row>
    <row r="39" spans="1:1" ht="25.5" x14ac:dyDescent="0.2">
      <c r="A39" s="194" t="s">
        <v>237</v>
      </c>
    </row>
    <row r="40" spans="1:1" ht="38.25" x14ac:dyDescent="0.2">
      <c r="A40" s="194" t="s">
        <v>236</v>
      </c>
    </row>
    <row r="41" spans="1:1" ht="38.25" x14ac:dyDescent="0.2">
      <c r="A41" s="194" t="s">
        <v>235</v>
      </c>
    </row>
    <row r="42" spans="1:1" x14ac:dyDescent="0.2">
      <c r="A42" s="194" t="s">
        <v>234</v>
      </c>
    </row>
    <row r="43" spans="1:1" x14ac:dyDescent="0.2">
      <c r="A43" s="194"/>
    </row>
    <row r="44" spans="1:1" x14ac:dyDescent="0.2">
      <c r="A44" s="194" t="s">
        <v>233</v>
      </c>
    </row>
    <row r="45" spans="1:1" x14ac:dyDescent="0.2">
      <c r="A45" s="194"/>
    </row>
    <row r="46" spans="1:1" ht="63.75" x14ac:dyDescent="0.2">
      <c r="A46" s="194" t="s">
        <v>232</v>
      </c>
    </row>
    <row r="47" spans="1:1" x14ac:dyDescent="0.2">
      <c r="A47" s="194"/>
    </row>
    <row r="48" spans="1:1" x14ac:dyDescent="0.2">
      <c r="A48" s="194" t="s">
        <v>231</v>
      </c>
    </row>
    <row r="49" spans="1:1" x14ac:dyDescent="0.2">
      <c r="A49" s="194"/>
    </row>
    <row r="50" spans="1:1" ht="38.25" x14ac:dyDescent="0.2">
      <c r="A50" s="194" t="s">
        <v>230</v>
      </c>
    </row>
    <row r="51" spans="1:1" x14ac:dyDescent="0.2">
      <c r="A51" s="73"/>
    </row>
    <row r="52" spans="1:1" x14ac:dyDescent="0.2">
      <c r="A52" s="194" t="s">
        <v>89</v>
      </c>
    </row>
    <row r="53" spans="1:1" ht="76.5" x14ac:dyDescent="0.2">
      <c r="A53" s="194" t="s">
        <v>229</v>
      </c>
    </row>
    <row r="54" spans="1:1" x14ac:dyDescent="0.2">
      <c r="A54" s="194"/>
    </row>
    <row r="55" spans="1:1" x14ac:dyDescent="0.2">
      <c r="A55" s="194" t="s">
        <v>228</v>
      </c>
    </row>
    <row r="56" spans="1:1" ht="25.5" x14ac:dyDescent="0.2">
      <c r="A56" s="194" t="s">
        <v>227</v>
      </c>
    </row>
    <row r="57" spans="1:1" x14ac:dyDescent="0.2">
      <c r="A57" s="194"/>
    </row>
    <row r="58" spans="1:1" x14ac:dyDescent="0.2">
      <c r="A58" s="194" t="s">
        <v>226</v>
      </c>
    </row>
    <row r="59" spans="1:1" ht="51" x14ac:dyDescent="0.2">
      <c r="A59" s="194" t="s">
        <v>225</v>
      </c>
    </row>
    <row r="60" spans="1:1" x14ac:dyDescent="0.2">
      <c r="A60" s="194" t="s">
        <v>224</v>
      </c>
    </row>
    <row r="61" spans="1:1" ht="25.5" x14ac:dyDescent="0.2">
      <c r="A61" s="194" t="s">
        <v>223</v>
      </c>
    </row>
    <row r="62" spans="1:1" x14ac:dyDescent="0.2">
      <c r="A62" s="194" t="s">
        <v>222</v>
      </c>
    </row>
    <row r="63" spans="1:1" x14ac:dyDescent="0.2">
      <c r="A63" s="194" t="s">
        <v>221</v>
      </c>
    </row>
    <row r="64" spans="1:1" ht="25.5" x14ac:dyDescent="0.2">
      <c r="A64" s="194" t="s">
        <v>220</v>
      </c>
    </row>
    <row r="65" spans="1:1" ht="25.5" x14ac:dyDescent="0.2">
      <c r="A65" s="194" t="s">
        <v>219</v>
      </c>
    </row>
    <row r="66" spans="1:1" x14ac:dyDescent="0.2">
      <c r="A66" s="194"/>
    </row>
    <row r="67" spans="1:1" ht="38.25" x14ac:dyDescent="0.2">
      <c r="A67" s="194" t="s">
        <v>218</v>
      </c>
    </row>
    <row r="68" spans="1:1" x14ac:dyDescent="0.2">
      <c r="A68" s="194"/>
    </row>
    <row r="69" spans="1:1" x14ac:dyDescent="0.2">
      <c r="A69" s="73" t="s">
        <v>274</v>
      </c>
    </row>
    <row r="70" spans="1:1" x14ac:dyDescent="0.2">
      <c r="A70" s="194"/>
    </row>
    <row r="71" spans="1:1" ht="25.5" x14ac:dyDescent="0.2">
      <c r="A71" s="194" t="s">
        <v>275</v>
      </c>
    </row>
    <row r="72" spans="1:1" ht="25.5" x14ac:dyDescent="0.2">
      <c r="A72" s="194" t="s">
        <v>276</v>
      </c>
    </row>
    <row r="73" spans="1:1" ht="63.75" x14ac:dyDescent="0.2">
      <c r="A73" s="194" t="s">
        <v>277</v>
      </c>
    </row>
    <row r="74" spans="1:1" x14ac:dyDescent="0.2">
      <c r="A74" s="194" t="s">
        <v>278</v>
      </c>
    </row>
    <row r="75" spans="1:1" ht="25.5" x14ac:dyDescent="0.2">
      <c r="A75" s="194" t="s">
        <v>279</v>
      </c>
    </row>
    <row r="76" spans="1:1" x14ac:dyDescent="0.2">
      <c r="A76" s="194" t="s">
        <v>280</v>
      </c>
    </row>
    <row r="77" spans="1:1" x14ac:dyDescent="0.2">
      <c r="A77" s="196" t="s">
        <v>282</v>
      </c>
    </row>
    <row r="78" spans="1:1" x14ac:dyDescent="0.2">
      <c r="A78" s="196" t="s">
        <v>283</v>
      </c>
    </row>
    <row r="79" spans="1:1" x14ac:dyDescent="0.2">
      <c r="A79" s="196" t="s">
        <v>284</v>
      </c>
    </row>
    <row r="80" spans="1:1" x14ac:dyDescent="0.2">
      <c r="A80" s="196" t="s">
        <v>285</v>
      </c>
    </row>
    <row r="81" spans="1:1" ht="25.5" x14ac:dyDescent="0.2">
      <c r="A81" s="194" t="s">
        <v>281</v>
      </c>
    </row>
    <row r="82" spans="1:1" x14ac:dyDescent="0.2">
      <c r="A82" s="194"/>
    </row>
    <row r="83" spans="1:1" x14ac:dyDescent="0.2">
      <c r="A83" s="73" t="s">
        <v>217</v>
      </c>
    </row>
    <row r="84" spans="1:1" x14ac:dyDescent="0.2">
      <c r="A84" s="194"/>
    </row>
    <row r="85" spans="1:1" ht="191.25" x14ac:dyDescent="0.2">
      <c r="A85" s="197" t="s">
        <v>216</v>
      </c>
    </row>
    <row r="86" spans="1:1" x14ac:dyDescent="0.2">
      <c r="A86" s="194"/>
    </row>
    <row r="87" spans="1:1" x14ac:dyDescent="0.2">
      <c r="A87" s="73" t="s">
        <v>215</v>
      </c>
    </row>
    <row r="88" spans="1:1" x14ac:dyDescent="0.2">
      <c r="A88" s="73"/>
    </row>
    <row r="89" spans="1:1" x14ac:dyDescent="0.2">
      <c r="A89" s="198" t="s">
        <v>214</v>
      </c>
    </row>
    <row r="90" spans="1:1" x14ac:dyDescent="0.2">
      <c r="A90" s="199" t="s">
        <v>26</v>
      </c>
    </row>
    <row r="92" spans="1:1" ht="51" x14ac:dyDescent="0.2">
      <c r="A92" s="197" t="s">
        <v>213</v>
      </c>
    </row>
    <row r="93" spans="1:1" ht="38.25" x14ac:dyDescent="0.2">
      <c r="A93" s="200" t="s">
        <v>212</v>
      </c>
    </row>
    <row r="94" spans="1:1" ht="89.25" x14ac:dyDescent="0.2">
      <c r="A94" s="197" t="s">
        <v>353</v>
      </c>
    </row>
    <row r="95" spans="1:1" ht="51" x14ac:dyDescent="0.2">
      <c r="A95" s="197" t="s">
        <v>354</v>
      </c>
    </row>
    <row r="96" spans="1:1" ht="76.5" x14ac:dyDescent="0.2">
      <c r="A96" s="197" t="s">
        <v>355</v>
      </c>
    </row>
    <row r="97" spans="1:1" ht="204" x14ac:dyDescent="0.2">
      <c r="A97" s="201" t="s">
        <v>211</v>
      </c>
    </row>
    <row r="98" spans="1:1" ht="38.25" x14ac:dyDescent="0.2">
      <c r="A98" s="201" t="s">
        <v>356</v>
      </c>
    </row>
    <row r="99" spans="1:1" ht="63.75" x14ac:dyDescent="0.2">
      <c r="A99" s="201" t="s">
        <v>357</v>
      </c>
    </row>
    <row r="100" spans="1:1" x14ac:dyDescent="0.2">
      <c r="A100" s="201"/>
    </row>
    <row r="101" spans="1:1" x14ac:dyDescent="0.2">
      <c r="A101" s="194" t="s">
        <v>210</v>
      </c>
    </row>
    <row r="102" spans="1:1" x14ac:dyDescent="0.2">
      <c r="A102" s="194"/>
    </row>
    <row r="103" spans="1:1" x14ac:dyDescent="0.2">
      <c r="A103" s="73" t="s">
        <v>209</v>
      </c>
    </row>
    <row r="104" spans="1:1" ht="38.25" x14ac:dyDescent="0.2">
      <c r="A104" s="201" t="s">
        <v>208</v>
      </c>
    </row>
    <row r="105" spans="1:1" x14ac:dyDescent="0.2">
      <c r="A105" s="194"/>
    </row>
    <row r="106" spans="1:1" ht="51" x14ac:dyDescent="0.2">
      <c r="A106" s="197" t="s">
        <v>207</v>
      </c>
    </row>
    <row r="107" spans="1:1" x14ac:dyDescent="0.2">
      <c r="A107" s="200" t="s">
        <v>206</v>
      </c>
    </row>
    <row r="108" spans="1:1" ht="51" x14ac:dyDescent="0.2">
      <c r="A108" s="201" t="s">
        <v>205</v>
      </c>
    </row>
    <row r="109" spans="1:1" x14ac:dyDescent="0.2">
      <c r="A109" s="200" t="s">
        <v>204</v>
      </c>
    </row>
    <row r="110" spans="1:1" ht="51" x14ac:dyDescent="0.2">
      <c r="A110" s="201" t="s">
        <v>203</v>
      </c>
    </row>
    <row r="111" spans="1:1" ht="38.25" x14ac:dyDescent="0.2">
      <c r="A111" s="202" t="s">
        <v>202</v>
      </c>
    </row>
    <row r="112" spans="1:1" ht="210" customHeight="1" x14ac:dyDescent="0.2">
      <c r="A112" s="202" t="s">
        <v>201</v>
      </c>
    </row>
    <row r="113" spans="1:1" ht="38.25" x14ac:dyDescent="0.2">
      <c r="A113" s="200" t="s">
        <v>200</v>
      </c>
    </row>
    <row r="114" spans="1:1" ht="114.75" x14ac:dyDescent="0.2">
      <c r="A114" s="197" t="s">
        <v>199</v>
      </c>
    </row>
    <row r="115" spans="1:1" ht="127.5" x14ac:dyDescent="0.2">
      <c r="A115" s="197" t="s">
        <v>198</v>
      </c>
    </row>
    <row r="116" spans="1:1" ht="38.25" x14ac:dyDescent="0.2">
      <c r="A116" s="197" t="s">
        <v>197</v>
      </c>
    </row>
    <row r="117" spans="1:1" ht="127.5" x14ac:dyDescent="0.2">
      <c r="A117" s="197" t="s">
        <v>196</v>
      </c>
    </row>
    <row r="118" spans="1:1" ht="89.25" x14ac:dyDescent="0.2">
      <c r="A118" s="197" t="s">
        <v>195</v>
      </c>
    </row>
    <row r="119" spans="1:1" ht="51" x14ac:dyDescent="0.2">
      <c r="A119" s="197" t="s">
        <v>194</v>
      </c>
    </row>
    <row r="120" spans="1:1" x14ac:dyDescent="0.2">
      <c r="A120" s="197"/>
    </row>
    <row r="121" spans="1:1" x14ac:dyDescent="0.2">
      <c r="A121" s="197"/>
    </row>
    <row r="122" spans="1:1" x14ac:dyDescent="0.2">
      <c r="A122" s="73" t="s">
        <v>26</v>
      </c>
    </row>
    <row r="124" spans="1:1" ht="51" x14ac:dyDescent="0.2">
      <c r="A124" s="194" t="s">
        <v>193</v>
      </c>
    </row>
    <row r="125" spans="1:1" ht="25.5" x14ac:dyDescent="0.2">
      <c r="A125" s="194" t="s">
        <v>192</v>
      </c>
    </row>
    <row r="126" spans="1:1" x14ac:dyDescent="0.2">
      <c r="A126" s="194" t="s">
        <v>191</v>
      </c>
    </row>
    <row r="127" spans="1:1" x14ac:dyDescent="0.2">
      <c r="A127" s="194" t="s">
        <v>190</v>
      </c>
    </row>
    <row r="128" spans="1:1" x14ac:dyDescent="0.2">
      <c r="A128" s="194" t="s">
        <v>189</v>
      </c>
    </row>
    <row r="129" spans="1:1" x14ac:dyDescent="0.2">
      <c r="A129" s="194" t="s">
        <v>188</v>
      </c>
    </row>
    <row r="130" spans="1:1" x14ac:dyDescent="0.2">
      <c r="A130" s="194" t="s">
        <v>187</v>
      </c>
    </row>
    <row r="131" spans="1:1" x14ac:dyDescent="0.2">
      <c r="A131" s="194" t="s">
        <v>186</v>
      </c>
    </row>
    <row r="132" spans="1:1" x14ac:dyDescent="0.2">
      <c r="A132" s="194" t="s">
        <v>185</v>
      </c>
    </row>
    <row r="133" spans="1:1" x14ac:dyDescent="0.2">
      <c r="A133" s="194" t="s">
        <v>184</v>
      </c>
    </row>
    <row r="134" spans="1:1" x14ac:dyDescent="0.2">
      <c r="A134" s="194" t="s">
        <v>183</v>
      </c>
    </row>
    <row r="135" spans="1:1" x14ac:dyDescent="0.2">
      <c r="A135" s="194" t="s">
        <v>182</v>
      </c>
    </row>
    <row r="136" spans="1:1" x14ac:dyDescent="0.2">
      <c r="A136" s="194" t="s">
        <v>181</v>
      </c>
    </row>
    <row r="137" spans="1:1" x14ac:dyDescent="0.2">
      <c r="A137" s="194" t="s">
        <v>180</v>
      </c>
    </row>
    <row r="138" spans="1:1" x14ac:dyDescent="0.2">
      <c r="A138" s="194" t="s">
        <v>179</v>
      </c>
    </row>
    <row r="139" spans="1:1" x14ac:dyDescent="0.2">
      <c r="A139" s="194" t="s">
        <v>178</v>
      </c>
    </row>
    <row r="140" spans="1:1" x14ac:dyDescent="0.2">
      <c r="A140" s="194"/>
    </row>
    <row r="141" spans="1:1" x14ac:dyDescent="0.2">
      <c r="A141" s="194" t="s">
        <v>177</v>
      </c>
    </row>
    <row r="142" spans="1:1" x14ac:dyDescent="0.2">
      <c r="A142" s="194"/>
    </row>
    <row r="143" spans="1:1" x14ac:dyDescent="0.2">
      <c r="A143" s="194" t="s">
        <v>176</v>
      </c>
    </row>
    <row r="144" spans="1:1" x14ac:dyDescent="0.2">
      <c r="A144" s="194" t="s">
        <v>175</v>
      </c>
    </row>
    <row r="145" spans="1:1" x14ac:dyDescent="0.2">
      <c r="A145" s="194" t="s">
        <v>174</v>
      </c>
    </row>
    <row r="146" spans="1:1" x14ac:dyDescent="0.2">
      <c r="A146" s="194" t="s">
        <v>173</v>
      </c>
    </row>
    <row r="147" spans="1:1" x14ac:dyDescent="0.2">
      <c r="A147" s="194" t="s">
        <v>172</v>
      </c>
    </row>
    <row r="148" spans="1:1" x14ac:dyDescent="0.2">
      <c r="A148" s="194" t="s">
        <v>171</v>
      </c>
    </row>
    <row r="149" spans="1:1" x14ac:dyDescent="0.2">
      <c r="A149" s="194" t="s">
        <v>170</v>
      </c>
    </row>
    <row r="150" spans="1:1" x14ac:dyDescent="0.2">
      <c r="A150" s="194" t="s">
        <v>162</v>
      </c>
    </row>
    <row r="152" spans="1:1" x14ac:dyDescent="0.2">
      <c r="A152" s="194" t="s">
        <v>169</v>
      </c>
    </row>
    <row r="154" spans="1:1" ht="114.75" x14ac:dyDescent="0.2">
      <c r="A154" s="194" t="s">
        <v>168</v>
      </c>
    </row>
    <row r="155" spans="1:1" x14ac:dyDescent="0.2">
      <c r="A155" s="194"/>
    </row>
    <row r="156" spans="1:1" x14ac:dyDescent="0.2">
      <c r="A156" s="194" t="s">
        <v>167</v>
      </c>
    </row>
    <row r="157" spans="1:1" x14ac:dyDescent="0.2">
      <c r="A157" s="194" t="s">
        <v>166</v>
      </c>
    </row>
    <row r="158" spans="1:1" x14ac:dyDescent="0.2">
      <c r="A158" s="194" t="s">
        <v>165</v>
      </c>
    </row>
    <row r="159" spans="1:1" ht="25.5" x14ac:dyDescent="0.2">
      <c r="A159" s="194" t="s">
        <v>164</v>
      </c>
    </row>
    <row r="160" spans="1:1" x14ac:dyDescent="0.2">
      <c r="A160" s="194" t="s">
        <v>163</v>
      </c>
    </row>
    <row r="161" spans="1:1" x14ac:dyDescent="0.2">
      <c r="A161" s="194" t="s">
        <v>162</v>
      </c>
    </row>
    <row r="162" spans="1:1" x14ac:dyDescent="0.2">
      <c r="A162" s="194"/>
    </row>
    <row r="163" spans="1:1" x14ac:dyDescent="0.2">
      <c r="A163" s="194" t="s">
        <v>161</v>
      </c>
    </row>
    <row r="165" spans="1:1" x14ac:dyDescent="0.2">
      <c r="A165" s="73" t="s">
        <v>160</v>
      </c>
    </row>
    <row r="167" spans="1:1" ht="25.5" x14ac:dyDescent="0.2">
      <c r="A167" s="194" t="s">
        <v>159</v>
      </c>
    </row>
    <row r="168" spans="1:1" x14ac:dyDescent="0.2">
      <c r="A168" s="203" t="s">
        <v>158</v>
      </c>
    </row>
    <row r="169" spans="1:1" x14ac:dyDescent="0.2">
      <c r="A169" s="203" t="s">
        <v>157</v>
      </c>
    </row>
    <row r="170" spans="1:1" x14ac:dyDescent="0.2">
      <c r="A170" s="203" t="s">
        <v>156</v>
      </c>
    </row>
    <row r="171" spans="1:1" x14ac:dyDescent="0.2">
      <c r="A171" s="203" t="s">
        <v>155</v>
      </c>
    </row>
    <row r="172" spans="1:1" x14ac:dyDescent="0.2">
      <c r="A172" s="194"/>
    </row>
    <row r="173" spans="1:1" ht="63.75" x14ac:dyDescent="0.2">
      <c r="A173" s="194" t="s">
        <v>154</v>
      </c>
    </row>
    <row r="174" spans="1:1" x14ac:dyDescent="0.2">
      <c r="A174" s="194"/>
    </row>
    <row r="175" spans="1:1" ht="51" x14ac:dyDescent="0.2">
      <c r="A175" s="194" t="s">
        <v>153</v>
      </c>
    </row>
    <row r="176" spans="1:1" x14ac:dyDescent="0.2">
      <c r="A176" s="73"/>
    </row>
    <row r="177" spans="1:1" ht="38.25" x14ac:dyDescent="0.2">
      <c r="A177" s="194" t="s">
        <v>152</v>
      </c>
    </row>
    <row r="178" spans="1:1" x14ac:dyDescent="0.2">
      <c r="A178" s="194"/>
    </row>
    <row r="179" spans="1:1" ht="51" x14ac:dyDescent="0.2">
      <c r="A179" s="194" t="s">
        <v>151</v>
      </c>
    </row>
    <row r="180" spans="1:1" x14ac:dyDescent="0.2">
      <c r="A180" s="194"/>
    </row>
    <row r="181" spans="1:1" x14ac:dyDescent="0.2">
      <c r="A181" s="194" t="s">
        <v>150</v>
      </c>
    </row>
    <row r="182" spans="1:1" x14ac:dyDescent="0.2">
      <c r="A182" s="194"/>
    </row>
    <row r="183" spans="1:1" x14ac:dyDescent="0.2">
      <c r="A183" s="194" t="s">
        <v>143</v>
      </c>
    </row>
    <row r="184" spans="1:1" x14ac:dyDescent="0.2">
      <c r="A184" s="194" t="s">
        <v>358</v>
      </c>
    </row>
    <row r="185" spans="1:1" x14ac:dyDescent="0.2">
      <c r="A185" s="194" t="s">
        <v>359</v>
      </c>
    </row>
    <row r="186" spans="1:1" x14ac:dyDescent="0.2">
      <c r="A186" s="194" t="s">
        <v>360</v>
      </c>
    </row>
    <row r="187" spans="1:1" x14ac:dyDescent="0.2">
      <c r="A187" s="194" t="s">
        <v>361</v>
      </c>
    </row>
    <row r="188" spans="1:1" x14ac:dyDescent="0.2">
      <c r="A188" s="194" t="s">
        <v>362</v>
      </c>
    </row>
    <row r="189" spans="1:1" x14ac:dyDescent="0.2">
      <c r="A189" s="194"/>
    </row>
    <row r="190" spans="1:1" ht="38.25" x14ac:dyDescent="0.2">
      <c r="A190" s="194" t="s">
        <v>149</v>
      </c>
    </row>
    <row r="191" spans="1:1" ht="25.5" x14ac:dyDescent="0.2">
      <c r="A191" s="194" t="s">
        <v>148</v>
      </c>
    </row>
    <row r="192" spans="1:1" x14ac:dyDescent="0.2">
      <c r="A192" s="194"/>
    </row>
    <row r="193" spans="1:1" x14ac:dyDescent="0.2">
      <c r="A193" s="73" t="s">
        <v>147</v>
      </c>
    </row>
    <row r="194" spans="1:1" x14ac:dyDescent="0.2">
      <c r="A194" s="73"/>
    </row>
    <row r="195" spans="1:1" ht="51" x14ac:dyDescent="0.2">
      <c r="A195" s="194" t="s">
        <v>146</v>
      </c>
    </row>
    <row r="196" spans="1:1" x14ac:dyDescent="0.2">
      <c r="A196" s="194"/>
    </row>
    <row r="197" spans="1:1" ht="63.75" x14ac:dyDescent="0.2">
      <c r="A197" s="194" t="s">
        <v>145</v>
      </c>
    </row>
    <row r="198" spans="1:1" x14ac:dyDescent="0.2">
      <c r="A198" s="194"/>
    </row>
    <row r="199" spans="1:1" x14ac:dyDescent="0.2">
      <c r="A199" s="194" t="s">
        <v>144</v>
      </c>
    </row>
    <row r="200" spans="1:1" x14ac:dyDescent="0.2">
      <c r="A200" s="194" t="s">
        <v>143</v>
      </c>
    </row>
    <row r="201" spans="1:1" x14ac:dyDescent="0.2">
      <c r="A201" s="194" t="s">
        <v>363</v>
      </c>
    </row>
    <row r="202" spans="1:1" x14ac:dyDescent="0.2">
      <c r="A202" s="194" t="s">
        <v>364</v>
      </c>
    </row>
    <row r="203" spans="1:1" x14ac:dyDescent="0.2">
      <c r="A203" s="194" t="s">
        <v>365</v>
      </c>
    </row>
    <row r="204" spans="1:1" x14ac:dyDescent="0.2">
      <c r="A204" s="194" t="s">
        <v>366</v>
      </c>
    </row>
    <row r="205" spans="1:1" x14ac:dyDescent="0.2">
      <c r="A205" s="194" t="s">
        <v>367</v>
      </c>
    </row>
    <row r="206" spans="1:1" x14ac:dyDescent="0.2">
      <c r="A206" s="194" t="s">
        <v>368</v>
      </c>
    </row>
    <row r="207" spans="1:1" x14ac:dyDescent="0.2">
      <c r="A207" s="194" t="s">
        <v>369</v>
      </c>
    </row>
    <row r="208" spans="1:1" x14ac:dyDescent="0.2">
      <c r="A208" s="194" t="s">
        <v>142</v>
      </c>
    </row>
    <row r="209" spans="1:1" x14ac:dyDescent="0.2">
      <c r="A209" s="73"/>
    </row>
    <row r="210" spans="1:1" x14ac:dyDescent="0.2">
      <c r="A210" s="73" t="s">
        <v>141</v>
      </c>
    </row>
    <row r="211" spans="1:1" x14ac:dyDescent="0.2">
      <c r="A211" s="73"/>
    </row>
    <row r="212" spans="1:1" x14ac:dyDescent="0.2">
      <c r="A212" s="71" t="s">
        <v>140</v>
      </c>
    </row>
    <row r="213" spans="1:1" x14ac:dyDescent="0.2">
      <c r="A213" s="71"/>
    </row>
    <row r="214" spans="1:1" ht="51" x14ac:dyDescent="0.2">
      <c r="A214" s="197" t="s">
        <v>139</v>
      </c>
    </row>
    <row r="215" spans="1:1" x14ac:dyDescent="0.2">
      <c r="A215" s="197"/>
    </row>
    <row r="216" spans="1:1" ht="38.25" x14ac:dyDescent="0.2">
      <c r="A216" s="71" t="s">
        <v>138</v>
      </c>
    </row>
    <row r="217" spans="1:1" x14ac:dyDescent="0.2">
      <c r="A217" s="71"/>
    </row>
    <row r="218" spans="1:1" ht="38.25" x14ac:dyDescent="0.2">
      <c r="A218" s="71" t="s">
        <v>137</v>
      </c>
    </row>
    <row r="219" spans="1:1" x14ac:dyDescent="0.2">
      <c r="A219" s="71"/>
    </row>
    <row r="220" spans="1:1" ht="63.75" x14ac:dyDescent="0.2">
      <c r="A220" s="71" t="s">
        <v>136</v>
      </c>
    </row>
    <row r="221" spans="1:1" x14ac:dyDescent="0.2">
      <c r="A221" s="71"/>
    </row>
    <row r="222" spans="1:1" ht="25.5" x14ac:dyDescent="0.2">
      <c r="A222" s="71" t="s">
        <v>135</v>
      </c>
    </row>
    <row r="223" spans="1:1" ht="25.5" x14ac:dyDescent="0.2">
      <c r="A223" s="74" t="s">
        <v>370</v>
      </c>
    </row>
    <row r="224" spans="1:1" ht="25.5" x14ac:dyDescent="0.2">
      <c r="A224" s="74" t="s">
        <v>371</v>
      </c>
    </row>
    <row r="225" spans="1:1" x14ac:dyDescent="0.2">
      <c r="A225" s="71" t="s">
        <v>134</v>
      </c>
    </row>
    <row r="226" spans="1:1" x14ac:dyDescent="0.2">
      <c r="A226" s="204" t="s">
        <v>133</v>
      </c>
    </row>
    <row r="227" spans="1:1" x14ac:dyDescent="0.2">
      <c r="A227" s="74" t="s">
        <v>132</v>
      </c>
    </row>
    <row r="228" spans="1:1" x14ac:dyDescent="0.2">
      <c r="A228" s="71"/>
    </row>
    <row r="229" spans="1:1" x14ac:dyDescent="0.2">
      <c r="A229" s="71" t="s">
        <v>131</v>
      </c>
    </row>
    <row r="230" spans="1:1" ht="25.5" x14ac:dyDescent="0.2">
      <c r="A230" s="71" t="s">
        <v>130</v>
      </c>
    </row>
    <row r="231" spans="1:1" x14ac:dyDescent="0.2">
      <c r="A231" s="71" t="s">
        <v>129</v>
      </c>
    </row>
    <row r="232" spans="1:1" x14ac:dyDescent="0.2">
      <c r="A232" s="71"/>
    </row>
    <row r="233" spans="1:1" ht="38.25" x14ac:dyDescent="0.2">
      <c r="A233" s="71" t="s">
        <v>128</v>
      </c>
    </row>
    <row r="234" spans="1:1" ht="89.25" x14ac:dyDescent="0.2">
      <c r="A234" s="71" t="s">
        <v>127</v>
      </c>
    </row>
    <row r="235" spans="1:1" x14ac:dyDescent="0.2">
      <c r="A235" s="71"/>
    </row>
    <row r="236" spans="1:1" ht="51" x14ac:dyDescent="0.2">
      <c r="A236" s="71" t="s">
        <v>126</v>
      </c>
    </row>
    <row r="237" spans="1:1" x14ac:dyDescent="0.2">
      <c r="A237" s="71"/>
    </row>
    <row r="238" spans="1:1" ht="25.5" x14ac:dyDescent="0.2">
      <c r="A238" s="71" t="s">
        <v>125</v>
      </c>
    </row>
    <row r="239" spans="1:1" x14ac:dyDescent="0.2">
      <c r="A239" s="71" t="s">
        <v>124</v>
      </c>
    </row>
    <row r="240" spans="1:1" x14ac:dyDescent="0.2">
      <c r="A240" s="71" t="s">
        <v>123</v>
      </c>
    </row>
    <row r="241" spans="1:1" x14ac:dyDescent="0.2">
      <c r="A241" s="71" t="s">
        <v>122</v>
      </c>
    </row>
    <row r="242" spans="1:1" ht="25.5" x14ac:dyDescent="0.2">
      <c r="A242" s="71" t="s">
        <v>121</v>
      </c>
    </row>
    <row r="243" spans="1:1" x14ac:dyDescent="0.2">
      <c r="A243" s="71"/>
    </row>
    <row r="244" spans="1:1" ht="51" x14ac:dyDescent="0.2">
      <c r="A244" s="71" t="s">
        <v>120</v>
      </c>
    </row>
    <row r="245" spans="1:1" x14ac:dyDescent="0.2">
      <c r="A245" s="71"/>
    </row>
    <row r="246" spans="1:1" ht="25.5" x14ac:dyDescent="0.2">
      <c r="A246" s="71" t="s">
        <v>119</v>
      </c>
    </row>
    <row r="247" spans="1:1" x14ac:dyDescent="0.2">
      <c r="A247" s="71"/>
    </row>
    <row r="248" spans="1:1" x14ac:dyDescent="0.2">
      <c r="A248" s="71" t="s">
        <v>118</v>
      </c>
    </row>
    <row r="249" spans="1:1" x14ac:dyDescent="0.2">
      <c r="A249" s="71"/>
    </row>
    <row r="250" spans="1:1" x14ac:dyDescent="0.2">
      <c r="A250" s="71" t="s">
        <v>117</v>
      </c>
    </row>
    <row r="251" spans="1:1" x14ac:dyDescent="0.2">
      <c r="A251" s="71" t="s">
        <v>116</v>
      </c>
    </row>
    <row r="252" spans="1:1" x14ac:dyDescent="0.2">
      <c r="A252" s="71" t="s">
        <v>115</v>
      </c>
    </row>
    <row r="253" spans="1:1" x14ac:dyDescent="0.2">
      <c r="A253" s="71"/>
    </row>
    <row r="254" spans="1:1" x14ac:dyDescent="0.2">
      <c r="A254" s="71" t="s">
        <v>114</v>
      </c>
    </row>
    <row r="255" spans="1:1" x14ac:dyDescent="0.2">
      <c r="A255" s="71"/>
    </row>
    <row r="256" spans="1:1" ht="38.25" x14ac:dyDescent="0.2">
      <c r="A256" s="71" t="s">
        <v>113</v>
      </c>
    </row>
    <row r="257" spans="1:1" x14ac:dyDescent="0.2">
      <c r="A257" s="71"/>
    </row>
    <row r="258" spans="1:1" x14ac:dyDescent="0.2">
      <c r="A258" s="205" t="s">
        <v>112</v>
      </c>
    </row>
    <row r="259" spans="1:1" x14ac:dyDescent="0.2">
      <c r="A259" s="71"/>
    </row>
    <row r="260" spans="1:1" ht="38.25" x14ac:dyDescent="0.2">
      <c r="A260" s="71" t="s">
        <v>111</v>
      </c>
    </row>
    <row r="261" spans="1:1" x14ac:dyDescent="0.2">
      <c r="A261" s="71"/>
    </row>
    <row r="262" spans="1:1" x14ac:dyDescent="0.2">
      <c r="A262" s="205" t="s">
        <v>110</v>
      </c>
    </row>
    <row r="263" spans="1:1" x14ac:dyDescent="0.2">
      <c r="A263" s="71"/>
    </row>
    <row r="264" spans="1:1" x14ac:dyDescent="0.2">
      <c r="A264" s="71" t="s">
        <v>109</v>
      </c>
    </row>
    <row r="265" spans="1:1" x14ac:dyDescent="0.2">
      <c r="A265" s="71" t="s">
        <v>108</v>
      </c>
    </row>
    <row r="266" spans="1:1" x14ac:dyDescent="0.2">
      <c r="A266" s="71" t="s">
        <v>107</v>
      </c>
    </row>
    <row r="267" spans="1:1" x14ac:dyDescent="0.2">
      <c r="A267" s="71" t="s">
        <v>106</v>
      </c>
    </row>
    <row r="268" spans="1:1" x14ac:dyDescent="0.2">
      <c r="A268" s="71" t="s">
        <v>105</v>
      </c>
    </row>
    <row r="269" spans="1:1" x14ac:dyDescent="0.2">
      <c r="A269" s="71" t="s">
        <v>372</v>
      </c>
    </row>
    <row r="270" spans="1:1" x14ac:dyDescent="0.2">
      <c r="A270" s="71" t="s">
        <v>104</v>
      </c>
    </row>
    <row r="271" spans="1:1" x14ac:dyDescent="0.2">
      <c r="A271" s="71" t="s">
        <v>103</v>
      </c>
    </row>
    <row r="272" spans="1:1" x14ac:dyDescent="0.2">
      <c r="A272" s="71" t="s">
        <v>102</v>
      </c>
    </row>
    <row r="273" spans="1:1" x14ac:dyDescent="0.2">
      <c r="A273" s="71" t="s">
        <v>101</v>
      </c>
    </row>
    <row r="274" spans="1:1" x14ac:dyDescent="0.2">
      <c r="A274" s="71" t="s">
        <v>373</v>
      </c>
    </row>
    <row r="275" spans="1:1" ht="25.5" x14ac:dyDescent="0.2">
      <c r="A275" s="71" t="s">
        <v>100</v>
      </c>
    </row>
    <row r="276" spans="1:1" ht="25.5" x14ac:dyDescent="0.2">
      <c r="A276" s="71" t="s">
        <v>99</v>
      </c>
    </row>
    <row r="277" spans="1:1" ht="38.25" x14ac:dyDescent="0.2">
      <c r="A277" s="71" t="s">
        <v>98</v>
      </c>
    </row>
    <row r="278" spans="1:1" x14ac:dyDescent="0.2">
      <c r="A278" s="71"/>
    </row>
    <row r="279" spans="1:1" x14ac:dyDescent="0.2">
      <c r="A279" s="71" t="s">
        <v>97</v>
      </c>
    </row>
    <row r="280" spans="1:1" x14ac:dyDescent="0.2">
      <c r="A280" s="71"/>
    </row>
    <row r="281" spans="1:1" ht="25.5" x14ac:dyDescent="0.2">
      <c r="A281" s="71" t="s">
        <v>96</v>
      </c>
    </row>
    <row r="282" spans="1:1" x14ac:dyDescent="0.2">
      <c r="A282" s="71" t="s">
        <v>95</v>
      </c>
    </row>
    <row r="283" spans="1:1" ht="25.5" x14ac:dyDescent="0.2">
      <c r="A283" s="71" t="s">
        <v>94</v>
      </c>
    </row>
    <row r="284" spans="1:1" ht="38.25" x14ac:dyDescent="0.2">
      <c r="A284" s="71" t="s">
        <v>93</v>
      </c>
    </row>
    <row r="285" spans="1:1" x14ac:dyDescent="0.2">
      <c r="A285" s="71"/>
    </row>
    <row r="286" spans="1:1" ht="25.5" x14ac:dyDescent="0.2">
      <c r="A286" s="202" t="s">
        <v>92</v>
      </c>
    </row>
    <row r="287" spans="1:1" ht="25.5" x14ac:dyDescent="0.2">
      <c r="A287" s="71" t="s">
        <v>91</v>
      </c>
    </row>
    <row r="288" spans="1:1" x14ac:dyDescent="0.2">
      <c r="A288" s="71" t="s">
        <v>90</v>
      </c>
    </row>
    <row r="289" spans="1:1" x14ac:dyDescent="0.2">
      <c r="A289" s="71" t="s">
        <v>374</v>
      </c>
    </row>
    <row r="290" spans="1:1" x14ac:dyDescent="0.2">
      <c r="A290" s="71" t="s">
        <v>375</v>
      </c>
    </row>
    <row r="291" spans="1:1" x14ac:dyDescent="0.2">
      <c r="A291" s="71" t="s">
        <v>376</v>
      </c>
    </row>
    <row r="292" spans="1:1" x14ac:dyDescent="0.2">
      <c r="A292" s="71" t="s">
        <v>377</v>
      </c>
    </row>
    <row r="293" spans="1:1" x14ac:dyDescent="0.2">
      <c r="A293" s="71"/>
    </row>
    <row r="294" spans="1:1" x14ac:dyDescent="0.2">
      <c r="A294" s="71"/>
    </row>
    <row r="295" spans="1:1" x14ac:dyDescent="0.2">
      <c r="A295" s="73" t="s">
        <v>89</v>
      </c>
    </row>
    <row r="296" spans="1:1" x14ac:dyDescent="0.2">
      <c r="A296" s="73"/>
    </row>
    <row r="297" spans="1:1" x14ac:dyDescent="0.2">
      <c r="A297" s="71" t="s">
        <v>88</v>
      </c>
    </row>
    <row r="298" spans="1:1" x14ac:dyDescent="0.2">
      <c r="A298" s="71"/>
    </row>
    <row r="299" spans="1:1" ht="63.75" x14ac:dyDescent="0.2">
      <c r="A299" s="71" t="s">
        <v>87</v>
      </c>
    </row>
    <row r="300" spans="1:1" ht="25.5" x14ac:dyDescent="0.2">
      <c r="A300" s="71" t="s">
        <v>86</v>
      </c>
    </row>
    <row r="301" spans="1:1" x14ac:dyDescent="0.2">
      <c r="A301" s="71"/>
    </row>
    <row r="302" spans="1:1" ht="25.5" x14ac:dyDescent="0.2">
      <c r="A302" s="71" t="s">
        <v>85</v>
      </c>
    </row>
    <row r="303" spans="1:1" x14ac:dyDescent="0.2">
      <c r="A303" s="71"/>
    </row>
    <row r="304" spans="1:1" ht="63.75" x14ac:dyDescent="0.2">
      <c r="A304" s="71" t="s">
        <v>378</v>
      </c>
    </row>
    <row r="305" spans="1:1" x14ac:dyDescent="0.2">
      <c r="A305" s="71"/>
    </row>
    <row r="306" spans="1:1" ht="38.25" x14ac:dyDescent="0.2">
      <c r="A306" s="71" t="s">
        <v>84</v>
      </c>
    </row>
    <row r="307" spans="1:1" x14ac:dyDescent="0.2">
      <c r="A307" s="71"/>
    </row>
    <row r="308" spans="1:1" ht="63.75" x14ac:dyDescent="0.2">
      <c r="A308" s="71" t="s">
        <v>262</v>
      </c>
    </row>
    <row r="309" spans="1:1" ht="25.5" x14ac:dyDescent="0.2">
      <c r="A309" s="71" t="s">
        <v>263</v>
      </c>
    </row>
    <row r="310" spans="1:1" x14ac:dyDescent="0.2">
      <c r="A310" s="71" t="s">
        <v>264</v>
      </c>
    </row>
    <row r="311" spans="1:1" x14ac:dyDescent="0.2">
      <c r="A311" s="71" t="s">
        <v>265</v>
      </c>
    </row>
    <row r="312" spans="1:1" x14ac:dyDescent="0.2">
      <c r="A312" s="74" t="s">
        <v>270</v>
      </c>
    </row>
    <row r="313" spans="1:1" x14ac:dyDescent="0.2">
      <c r="A313" s="74" t="s">
        <v>271</v>
      </c>
    </row>
    <row r="314" spans="1:1" x14ac:dyDescent="0.2">
      <c r="A314" s="74" t="s">
        <v>272</v>
      </c>
    </row>
    <row r="315" spans="1:1" x14ac:dyDescent="0.2">
      <c r="A315" s="71" t="s">
        <v>266</v>
      </c>
    </row>
    <row r="316" spans="1:1" x14ac:dyDescent="0.2">
      <c r="A316" s="71" t="s">
        <v>267</v>
      </c>
    </row>
    <row r="317" spans="1:1" ht="102" x14ac:dyDescent="0.2">
      <c r="A317" s="71" t="s">
        <v>268</v>
      </c>
    </row>
    <row r="318" spans="1:1" ht="63.75" x14ac:dyDescent="0.2">
      <c r="A318" s="71" t="s">
        <v>269</v>
      </c>
    </row>
    <row r="319" spans="1:1" x14ac:dyDescent="0.2">
      <c r="A319" s="71"/>
    </row>
    <row r="320" spans="1:1" x14ac:dyDescent="0.2">
      <c r="A320" s="71"/>
    </row>
    <row r="321" spans="1:1" x14ac:dyDescent="0.2">
      <c r="A321" s="71" t="s">
        <v>83</v>
      </c>
    </row>
    <row r="322" spans="1:1" x14ac:dyDescent="0.2">
      <c r="A322" s="71"/>
    </row>
    <row r="323" spans="1:1" ht="38.25" x14ac:dyDescent="0.2">
      <c r="A323" s="71" t="s">
        <v>82</v>
      </c>
    </row>
    <row r="324" spans="1:1" ht="38.25" x14ac:dyDescent="0.2">
      <c r="A324" s="71" t="s">
        <v>81</v>
      </c>
    </row>
    <row r="325" spans="1:1" x14ac:dyDescent="0.2">
      <c r="A325" s="71"/>
    </row>
    <row r="326" spans="1:1" ht="25.5" x14ac:dyDescent="0.2">
      <c r="A326" s="71" t="s">
        <v>80</v>
      </c>
    </row>
    <row r="327" spans="1:1" x14ac:dyDescent="0.2">
      <c r="A327" s="71"/>
    </row>
    <row r="328" spans="1:1" x14ac:dyDescent="0.2">
      <c r="A328" s="71" t="s">
        <v>79</v>
      </c>
    </row>
    <row r="329" spans="1:1" x14ac:dyDescent="0.2">
      <c r="A329" s="71"/>
    </row>
    <row r="330" spans="1:1" ht="25.5" x14ac:dyDescent="0.2">
      <c r="A330" s="71" t="s">
        <v>78</v>
      </c>
    </row>
    <row r="331" spans="1:1" x14ac:dyDescent="0.2">
      <c r="A331" s="71" t="s">
        <v>77</v>
      </c>
    </row>
    <row r="332" spans="1:1" x14ac:dyDescent="0.2">
      <c r="A332" s="71" t="s">
        <v>76</v>
      </c>
    </row>
    <row r="333" spans="1:1" ht="25.5" x14ac:dyDescent="0.2">
      <c r="A333" s="74" t="s">
        <v>260</v>
      </c>
    </row>
    <row r="334" spans="1:1" ht="25.5" x14ac:dyDescent="0.2">
      <c r="A334" s="71" t="s">
        <v>75</v>
      </c>
    </row>
    <row r="335" spans="1:1" x14ac:dyDescent="0.2">
      <c r="A335" s="74" t="s">
        <v>261</v>
      </c>
    </row>
    <row r="336" spans="1:1" x14ac:dyDescent="0.2">
      <c r="A336" s="72"/>
    </row>
    <row r="337" spans="1:6" ht="165.75" x14ac:dyDescent="0.2">
      <c r="A337" s="75" t="s">
        <v>273</v>
      </c>
      <c r="B337" s="206"/>
      <c r="C337" s="206"/>
      <c r="D337" s="206"/>
      <c r="E337" s="206"/>
      <c r="F337" s="206"/>
    </row>
    <row r="338" spans="1:6" x14ac:dyDescent="0.2">
      <c r="A338" s="71"/>
    </row>
  </sheetData>
  <sheetProtection algorithmName="SHA-512" hashValue="wSngQV8ZjqDxB1P/Gk2rVKpwQyxS2RvDzjrEsNiEZlfxKZnQ7BPOY4ODxjOHtV415YkfwVMca/NYGE9EBlWELQ==" saltValue="jAeYnxuHcGxo+r1qK9pkdQ==" spinCount="100000" sheet="1" objects="1" scenarios="1"/>
  <pageMargins left="0.74803149606299213" right="0.23622047244094491" top="0.98425196850393704" bottom="0.74803149606299213" header="0.39370078740157483" footer="0.19685039370078741"/>
  <pageSetup paperSize="9" orientation="portrait" r:id="rId1"/>
  <headerFooter alignWithMargins="0">
    <oddHeader>&amp;L&amp;G
&amp;R&amp;9
POSLOVNA ZGRADA Bogovićeva 1a, Zagreb
Oznaka projekta   TD 71/21</oddHeader>
    <oddFooter>&amp;R&amp;P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54"/>
  <sheetViews>
    <sheetView showZeros="0" tabSelected="1" topLeftCell="A244" zoomScaleNormal="100" zoomScaleSheetLayoutView="100" zoomScalePageLayoutView="115" workbookViewId="0">
      <selection activeCell="E250" sqref="E250"/>
    </sheetView>
  </sheetViews>
  <sheetFormatPr defaultColWidth="9.140625" defaultRowHeight="12.75" x14ac:dyDescent="0.2"/>
  <cols>
    <col min="1" max="1" width="5.140625" style="8" bestFit="1" customWidth="1"/>
    <col min="2" max="2" width="43" style="38" customWidth="1"/>
    <col min="3" max="3" width="7.7109375" style="9" customWidth="1"/>
    <col min="4" max="4" width="9.5703125" style="3" customWidth="1"/>
    <col min="5" max="5" width="9.42578125" style="4" customWidth="1"/>
    <col min="6" max="6" width="12.7109375" style="21" customWidth="1"/>
    <col min="7" max="7" width="17.140625" style="6" customWidth="1"/>
    <col min="8" max="64" width="9.140625" style="6"/>
    <col min="65" max="16384" width="9.140625" style="7"/>
  </cols>
  <sheetData>
    <row r="1" spans="1:6" ht="12.75" customHeight="1" x14ac:dyDescent="0.2">
      <c r="A1" s="1"/>
      <c r="B1" s="54"/>
      <c r="C1" s="2"/>
      <c r="F1" s="5"/>
    </row>
    <row r="2" spans="1:6" ht="12.75" customHeight="1" x14ac:dyDescent="0.2">
      <c r="A2" s="1"/>
      <c r="B2" s="54"/>
      <c r="C2" s="2"/>
      <c r="F2" s="5"/>
    </row>
    <row r="3" spans="1:6" ht="64.150000000000006" customHeight="1" x14ac:dyDescent="0.2">
      <c r="A3" s="1"/>
      <c r="B3" s="213"/>
      <c r="C3" s="213"/>
      <c r="D3" s="213"/>
      <c r="E3" s="213"/>
      <c r="F3" s="5"/>
    </row>
    <row r="4" spans="1:6" ht="12.75" customHeight="1" x14ac:dyDescent="0.2">
      <c r="A4" s="1"/>
      <c r="B4" s="210" t="s">
        <v>67</v>
      </c>
      <c r="C4" s="211"/>
      <c r="D4" s="211"/>
      <c r="E4" s="211"/>
      <c r="F4" s="211"/>
    </row>
    <row r="5" spans="1:6" x14ac:dyDescent="0.2">
      <c r="A5" s="1"/>
      <c r="B5" s="211"/>
      <c r="C5" s="211"/>
      <c r="D5" s="211"/>
      <c r="E5" s="211"/>
      <c r="F5" s="211"/>
    </row>
    <row r="6" spans="1:6" x14ac:dyDescent="0.2">
      <c r="A6" s="1"/>
      <c r="B6" s="211"/>
      <c r="C6" s="211"/>
      <c r="D6" s="211"/>
      <c r="E6" s="211"/>
      <c r="F6" s="211"/>
    </row>
    <row r="7" spans="1:6" x14ac:dyDescent="0.2">
      <c r="A7" s="1"/>
      <c r="B7" s="211"/>
      <c r="C7" s="211"/>
      <c r="D7" s="211"/>
      <c r="E7" s="211"/>
      <c r="F7" s="211"/>
    </row>
    <row r="8" spans="1:6" x14ac:dyDescent="0.2">
      <c r="A8" s="1"/>
      <c r="B8" s="54"/>
      <c r="C8" s="2"/>
      <c r="F8" s="5"/>
    </row>
    <row r="9" spans="1:6" x14ac:dyDescent="0.2">
      <c r="A9" s="1"/>
      <c r="B9" s="54"/>
      <c r="C9" s="2"/>
      <c r="F9" s="5"/>
    </row>
    <row r="10" spans="1:6" ht="42" customHeight="1" x14ac:dyDescent="0.2">
      <c r="A10" s="1"/>
      <c r="B10" s="54"/>
      <c r="C10" s="2"/>
      <c r="F10" s="5"/>
    </row>
    <row r="11" spans="1:6" x14ac:dyDescent="0.2">
      <c r="A11" s="1"/>
      <c r="B11" s="54"/>
      <c r="C11" s="2"/>
      <c r="F11" s="5"/>
    </row>
    <row r="12" spans="1:6" x14ac:dyDescent="0.2">
      <c r="A12" s="1"/>
      <c r="B12" s="54"/>
      <c r="C12" s="2"/>
      <c r="F12" s="5"/>
    </row>
    <row r="13" spans="1:6" x14ac:dyDescent="0.2">
      <c r="A13" s="1"/>
      <c r="B13" s="54"/>
      <c r="C13" s="2"/>
      <c r="F13" s="5"/>
    </row>
    <row r="14" spans="1:6" ht="31.5" customHeight="1" x14ac:dyDescent="0.2">
      <c r="A14" s="7"/>
      <c r="B14" s="212" t="s">
        <v>41</v>
      </c>
      <c r="C14" s="212"/>
      <c r="D14" s="212"/>
      <c r="E14" s="212"/>
      <c r="F14" s="212"/>
    </row>
    <row r="15" spans="1:6" ht="31.5" customHeight="1" x14ac:dyDescent="0.2">
      <c r="A15" s="7"/>
      <c r="B15" s="212" t="s">
        <v>44</v>
      </c>
      <c r="C15" s="212"/>
      <c r="D15" s="212"/>
      <c r="E15" s="212"/>
      <c r="F15" s="212"/>
    </row>
    <row r="16" spans="1:6" x14ac:dyDescent="0.2">
      <c r="A16" s="1"/>
      <c r="B16" s="54"/>
      <c r="C16" s="2"/>
      <c r="F16" s="5"/>
    </row>
    <row r="17" spans="1:6" ht="15.75" x14ac:dyDescent="0.2">
      <c r="A17" s="1"/>
      <c r="B17" s="167" t="s">
        <v>335</v>
      </c>
      <c r="C17" s="2"/>
      <c r="F17" s="5"/>
    </row>
    <row r="18" spans="1:6" x14ac:dyDescent="0.2">
      <c r="A18" s="1"/>
      <c r="B18" s="54"/>
      <c r="C18" s="2"/>
      <c r="F18" s="5"/>
    </row>
    <row r="19" spans="1:6" x14ac:dyDescent="0.2">
      <c r="A19" s="1"/>
      <c r="B19" s="54"/>
      <c r="C19" s="2"/>
      <c r="F19" s="5"/>
    </row>
    <row r="20" spans="1:6" ht="40.5" customHeight="1" x14ac:dyDescent="0.2">
      <c r="A20" s="1"/>
      <c r="B20" s="54"/>
      <c r="C20" s="2"/>
      <c r="F20" s="5"/>
    </row>
    <row r="21" spans="1:6" x14ac:dyDescent="0.2">
      <c r="A21" s="1"/>
      <c r="B21" s="7"/>
      <c r="C21" s="2"/>
      <c r="F21" s="5"/>
    </row>
    <row r="22" spans="1:6" x14ac:dyDescent="0.2">
      <c r="A22" s="1"/>
      <c r="B22" s="7"/>
      <c r="C22" s="2"/>
      <c r="F22" s="5"/>
    </row>
    <row r="23" spans="1:6" x14ac:dyDescent="0.2">
      <c r="A23" s="1"/>
      <c r="B23" s="7"/>
      <c r="C23" s="2"/>
      <c r="F23" s="5"/>
    </row>
    <row r="24" spans="1:6" x14ac:dyDescent="0.2">
      <c r="A24" s="1"/>
      <c r="B24" s="7"/>
      <c r="C24" s="2"/>
      <c r="F24" s="5"/>
    </row>
    <row r="25" spans="1:6" ht="15" x14ac:dyDescent="0.2">
      <c r="A25" s="1"/>
      <c r="B25" s="55" t="s">
        <v>345</v>
      </c>
      <c r="C25" s="2"/>
      <c r="F25" s="5"/>
    </row>
    <row r="26" spans="1:6" ht="15" x14ac:dyDescent="0.2">
      <c r="A26" s="1"/>
      <c r="B26" s="55"/>
      <c r="C26" s="2"/>
      <c r="F26" s="5"/>
    </row>
    <row r="27" spans="1:6" ht="15" x14ac:dyDescent="0.2">
      <c r="A27" s="1"/>
      <c r="B27" s="55" t="s">
        <v>64</v>
      </c>
      <c r="C27" s="2"/>
      <c r="F27" s="5"/>
    </row>
    <row r="28" spans="1:6" ht="15" x14ac:dyDescent="0.2">
      <c r="A28" s="1"/>
      <c r="B28" s="55" t="s">
        <v>65</v>
      </c>
      <c r="C28" s="2"/>
      <c r="F28" s="5"/>
    </row>
    <row r="29" spans="1:6" ht="15" x14ac:dyDescent="0.2">
      <c r="A29" s="1"/>
      <c r="B29" s="55" t="s">
        <v>66</v>
      </c>
      <c r="C29" s="2"/>
      <c r="F29" s="5"/>
    </row>
    <row r="30" spans="1:6" x14ac:dyDescent="0.2">
      <c r="A30" s="1"/>
      <c r="B30" s="54"/>
      <c r="C30" s="2"/>
      <c r="F30" s="5"/>
    </row>
    <row r="31" spans="1:6" x14ac:dyDescent="0.2">
      <c r="A31" s="1"/>
      <c r="B31" s="54"/>
      <c r="C31" s="2"/>
      <c r="F31" s="5"/>
    </row>
    <row r="32" spans="1:6" x14ac:dyDescent="0.2">
      <c r="A32" s="1"/>
      <c r="B32" s="56" t="s">
        <v>286</v>
      </c>
      <c r="C32" s="2"/>
      <c r="F32" s="5"/>
    </row>
    <row r="33" spans="1:64" x14ac:dyDescent="0.2">
      <c r="A33" s="1"/>
      <c r="B33" s="54"/>
      <c r="C33" s="2"/>
      <c r="F33" s="5"/>
    </row>
    <row r="34" spans="1:64" x14ac:dyDescent="0.2">
      <c r="A34" s="1"/>
      <c r="B34" s="54"/>
      <c r="C34" s="2"/>
      <c r="F34" s="5"/>
    </row>
    <row r="35" spans="1:64" x14ac:dyDescent="0.2">
      <c r="A35" s="1"/>
      <c r="B35" s="54"/>
      <c r="C35" s="2"/>
      <c r="F35" s="5"/>
    </row>
    <row r="36" spans="1:64" x14ac:dyDescent="0.2">
      <c r="A36" s="1"/>
      <c r="B36" s="54"/>
      <c r="C36" s="2"/>
      <c r="F36" s="5"/>
    </row>
    <row r="37" spans="1:64" ht="39.75" customHeight="1" x14ac:dyDescent="0.2">
      <c r="A37" s="1"/>
      <c r="B37" s="57"/>
      <c r="C37" s="2"/>
      <c r="F37" s="5"/>
    </row>
    <row r="38" spans="1:64" ht="23.25" customHeight="1" x14ac:dyDescent="0.2">
      <c r="B38" s="58"/>
      <c r="F38" s="10"/>
    </row>
    <row r="39" spans="1:64" x14ac:dyDescent="0.2">
      <c r="B39" s="58"/>
      <c r="F39" s="10"/>
    </row>
    <row r="40" spans="1:64" ht="25.5" x14ac:dyDescent="0.2">
      <c r="A40" s="99" t="s">
        <v>0</v>
      </c>
      <c r="B40" s="100" t="s">
        <v>1</v>
      </c>
      <c r="C40" s="101" t="s">
        <v>2</v>
      </c>
      <c r="D40" s="102" t="s">
        <v>3</v>
      </c>
      <c r="E40" s="103" t="s">
        <v>4</v>
      </c>
      <c r="F40" s="104" t="s">
        <v>5</v>
      </c>
    </row>
    <row r="41" spans="1:64" x14ac:dyDescent="0.2">
      <c r="B41" s="20"/>
      <c r="D41" s="30"/>
      <c r="F41" s="30"/>
    </row>
    <row r="42" spans="1:64" s="11" customFormat="1" x14ac:dyDescent="0.2">
      <c r="A42" s="105" t="s">
        <v>6</v>
      </c>
      <c r="B42" s="106" t="s">
        <v>7</v>
      </c>
      <c r="C42" s="107"/>
      <c r="D42" s="108"/>
      <c r="E42" s="109"/>
      <c r="F42" s="110"/>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row>
    <row r="43" spans="1:64" s="11" customFormat="1" x14ac:dyDescent="0.2">
      <c r="A43" s="8"/>
      <c r="B43" s="59"/>
      <c r="C43" s="9"/>
      <c r="D43" s="3"/>
      <c r="E43" s="4"/>
      <c r="F43" s="5"/>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row>
    <row r="44" spans="1:64" s="11" customFormat="1" x14ac:dyDescent="0.2">
      <c r="A44" s="8"/>
      <c r="B44" s="60"/>
      <c r="C44" s="15"/>
      <c r="D44" s="16"/>
      <c r="E44" s="4"/>
      <c r="F44" s="13">
        <f t="shared" ref="F44:F57" si="0">ROUND(D44*E44,2)</f>
        <v>0</v>
      </c>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row>
    <row r="45" spans="1:64" s="11" customFormat="1" ht="89.25" x14ac:dyDescent="0.2">
      <c r="A45" s="53">
        <v>1</v>
      </c>
      <c r="B45" s="38" t="s">
        <v>73</v>
      </c>
      <c r="C45" s="15"/>
      <c r="D45" s="16"/>
      <c r="E45" s="4"/>
      <c r="F45" s="13">
        <f t="shared" si="0"/>
        <v>0</v>
      </c>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row>
    <row r="46" spans="1:64" s="11" customFormat="1" ht="63.75" x14ac:dyDescent="0.2">
      <c r="A46" s="8"/>
      <c r="B46" s="61" t="s">
        <v>12</v>
      </c>
      <c r="C46" s="15"/>
      <c r="D46" s="16"/>
      <c r="E46" s="4"/>
      <c r="F46" s="13">
        <f t="shared" si="0"/>
        <v>0</v>
      </c>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row>
    <row r="47" spans="1:64" s="12" customFormat="1" x14ac:dyDescent="0.2">
      <c r="A47" s="8"/>
      <c r="B47" s="60"/>
      <c r="C47" s="14" t="s">
        <v>43</v>
      </c>
      <c r="D47" s="3">
        <v>1</v>
      </c>
      <c r="E47" s="4"/>
      <c r="F47" s="13">
        <f t="shared" si="0"/>
        <v>0</v>
      </c>
    </row>
    <row r="48" spans="1:64" s="11" customFormat="1" x14ac:dyDescent="0.2">
      <c r="A48" s="8"/>
      <c r="B48" s="60"/>
      <c r="C48" s="14"/>
      <c r="D48" s="3"/>
      <c r="E48" s="4"/>
      <c r="F48" s="13">
        <f t="shared" si="0"/>
        <v>0</v>
      </c>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row>
    <row r="49" spans="1:64" s="11" customFormat="1" ht="51" x14ac:dyDescent="0.2">
      <c r="A49" s="53">
        <f>MAX(A$10:A48)+1</f>
        <v>2</v>
      </c>
      <c r="B49" s="49" t="s">
        <v>68</v>
      </c>
      <c r="C49" s="9"/>
      <c r="D49" s="3"/>
      <c r="E49" s="4"/>
      <c r="F49" s="13">
        <f t="shared" si="0"/>
        <v>0</v>
      </c>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row>
    <row r="50" spans="1:64" s="11" customFormat="1" ht="76.5" x14ac:dyDescent="0.2">
      <c r="A50" s="26"/>
      <c r="B50" s="6" t="s">
        <v>42</v>
      </c>
      <c r="C50" s="9"/>
      <c r="D50" s="3"/>
      <c r="E50" s="4"/>
      <c r="F50" s="13">
        <f t="shared" si="0"/>
        <v>0</v>
      </c>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row>
    <row r="51" spans="1:64" s="11" customFormat="1" ht="25.5" x14ac:dyDescent="0.2">
      <c r="A51" s="26"/>
      <c r="B51" s="6" t="s">
        <v>28</v>
      </c>
      <c r="C51" s="9"/>
      <c r="D51" s="3"/>
      <c r="E51" s="4"/>
      <c r="F51" s="13">
        <f t="shared" si="0"/>
        <v>0</v>
      </c>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row>
    <row r="52" spans="1:64" s="11" customFormat="1" ht="38.25" x14ac:dyDescent="0.2">
      <c r="A52" s="26"/>
      <c r="B52" s="6" t="s">
        <v>29</v>
      </c>
      <c r="C52" s="20"/>
      <c r="D52" s="3"/>
      <c r="E52" s="4"/>
      <c r="F52" s="13">
        <f t="shared" si="0"/>
        <v>0</v>
      </c>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row>
    <row r="53" spans="1:64" s="11" customFormat="1" ht="38.25" x14ac:dyDescent="0.2">
      <c r="A53" s="26"/>
      <c r="B53" s="6" t="s">
        <v>74</v>
      </c>
      <c r="C53" s="20"/>
      <c r="D53" s="3"/>
      <c r="E53" s="4"/>
      <c r="F53" s="13">
        <f t="shared" si="0"/>
        <v>0</v>
      </c>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row>
    <row r="54" spans="1:64" s="11" customFormat="1" ht="15" x14ac:dyDescent="0.2">
      <c r="A54" s="26"/>
      <c r="B54" s="62"/>
      <c r="C54" s="9" t="s">
        <v>15</v>
      </c>
      <c r="D54" s="3">
        <v>25</v>
      </c>
      <c r="E54" s="4"/>
      <c r="F54" s="13">
        <f t="shared" ref="F54" si="1">ROUND(D54*E54,2)</f>
        <v>0</v>
      </c>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row>
    <row r="55" spans="1:64" s="11" customFormat="1" ht="15" x14ac:dyDescent="0.2">
      <c r="A55" s="26"/>
      <c r="B55" s="62"/>
      <c r="C55" s="9"/>
      <c r="D55" s="3"/>
      <c r="E55" s="4"/>
      <c r="F55" s="13"/>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row>
    <row r="56" spans="1:64" s="11" customFormat="1" x14ac:dyDescent="0.2">
      <c r="A56" s="53"/>
      <c r="B56" s="38"/>
      <c r="C56" s="9"/>
      <c r="D56" s="3"/>
      <c r="E56" s="4"/>
      <c r="F56" s="13"/>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row>
    <row r="57" spans="1:64" s="11" customFormat="1" x14ac:dyDescent="0.2">
      <c r="A57" s="8"/>
      <c r="B57" s="60"/>
      <c r="C57" s="14"/>
      <c r="D57" s="3"/>
      <c r="E57" s="4"/>
      <c r="F57" s="13">
        <f t="shared" si="0"/>
        <v>0</v>
      </c>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row>
    <row r="58" spans="1:64" s="11" customFormat="1" x14ac:dyDescent="0.2">
      <c r="A58" s="105" t="s">
        <v>6</v>
      </c>
      <c r="B58" s="111" t="s">
        <v>9</v>
      </c>
      <c r="C58" s="107"/>
      <c r="D58" s="108"/>
      <c r="E58" s="109"/>
      <c r="F58" s="112">
        <f>SUM(F44:F57)</f>
        <v>0</v>
      </c>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row>
    <row r="59" spans="1:64" s="11" customFormat="1" x14ac:dyDescent="0.2">
      <c r="A59" s="8"/>
      <c r="B59" s="59"/>
      <c r="C59" s="9"/>
      <c r="D59" s="3"/>
      <c r="E59" s="4"/>
      <c r="F59" s="10"/>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row>
    <row r="60" spans="1:64" s="11" customFormat="1" x14ac:dyDescent="0.2">
      <c r="A60" s="8"/>
      <c r="B60" s="59"/>
      <c r="C60" s="9"/>
      <c r="D60" s="3"/>
      <c r="E60" s="4"/>
      <c r="F60" s="10"/>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row>
    <row r="61" spans="1:64" s="11" customFormat="1" x14ac:dyDescent="0.2">
      <c r="A61" s="8"/>
      <c r="B61" s="59"/>
      <c r="C61" s="9"/>
      <c r="D61" s="3"/>
      <c r="E61" s="4"/>
      <c r="F61" s="10"/>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row>
    <row r="62" spans="1:64" s="11" customFormat="1" x14ac:dyDescent="0.2">
      <c r="A62" s="105" t="s">
        <v>10</v>
      </c>
      <c r="B62" s="106" t="s">
        <v>11</v>
      </c>
      <c r="C62" s="113"/>
      <c r="D62" s="110"/>
      <c r="E62" s="109"/>
      <c r="F62" s="1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row>
    <row r="63" spans="1:64" s="11" customFormat="1" ht="22.5" customHeight="1" x14ac:dyDescent="0.2">
      <c r="A63" s="8"/>
      <c r="B63" s="38"/>
      <c r="C63" s="14"/>
      <c r="D63" s="3"/>
      <c r="E63" s="4"/>
      <c r="F63" s="13"/>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row>
    <row r="64" spans="1:64" s="11" customFormat="1" ht="38.25" x14ac:dyDescent="0.2">
      <c r="A64" s="53">
        <f>MAX(A60:A$63)+1</f>
        <v>1</v>
      </c>
      <c r="B64" s="168" t="s">
        <v>336</v>
      </c>
      <c r="C64" s="14"/>
      <c r="D64" s="3"/>
      <c r="E64" s="4"/>
      <c r="F64" s="13">
        <f t="shared" ref="F64" si="2">ROUND(D64*E64,2)</f>
        <v>0</v>
      </c>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row>
    <row r="65" spans="1:64" s="11" customFormat="1" x14ac:dyDescent="0.2">
      <c r="A65" s="8"/>
      <c r="B65" s="168" t="s">
        <v>337</v>
      </c>
      <c r="C65" s="169" t="s">
        <v>55</v>
      </c>
      <c r="D65" s="170">
        <v>1</v>
      </c>
      <c r="E65" s="171"/>
      <c r="F65" s="172">
        <f>ROUND(D65*E65,2)</f>
        <v>0</v>
      </c>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row>
    <row r="66" spans="1:64" s="11" customFormat="1" x14ac:dyDescent="0.2">
      <c r="A66" s="8"/>
      <c r="B66" s="38"/>
      <c r="C66" s="14"/>
      <c r="D66" s="3"/>
      <c r="E66" s="4"/>
      <c r="F66" s="13"/>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row>
    <row r="67" spans="1:64" s="11" customFormat="1" ht="38.25" x14ac:dyDescent="0.2">
      <c r="A67" s="53">
        <f>MAX(A63:A$66)+1</f>
        <v>2</v>
      </c>
      <c r="B67" s="38" t="s">
        <v>45</v>
      </c>
      <c r="C67" s="14"/>
      <c r="D67" s="3"/>
      <c r="E67" s="4"/>
      <c r="F67" s="13">
        <f t="shared" ref="F67:F79" si="3">ROUND(D67*E67,2)</f>
        <v>0</v>
      </c>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row>
    <row r="68" spans="1:64" s="12" customFormat="1" x14ac:dyDescent="0.2">
      <c r="A68" s="8"/>
      <c r="B68" s="63" t="s">
        <v>31</v>
      </c>
      <c r="C68" s="14" t="s">
        <v>13</v>
      </c>
      <c r="D68" s="3">
        <v>200</v>
      </c>
      <c r="E68" s="4"/>
      <c r="F68" s="13">
        <f t="shared" si="3"/>
        <v>0</v>
      </c>
    </row>
    <row r="69" spans="1:64" s="11" customFormat="1" x14ac:dyDescent="0.2">
      <c r="A69" s="8"/>
      <c r="B69" s="63" t="s">
        <v>32</v>
      </c>
      <c r="C69" s="14" t="s">
        <v>13</v>
      </c>
      <c r="D69" s="3">
        <v>200</v>
      </c>
      <c r="E69" s="4"/>
      <c r="F69" s="13">
        <f t="shared" si="3"/>
        <v>0</v>
      </c>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row>
    <row r="70" spans="1:64" s="11" customFormat="1" x14ac:dyDescent="0.2">
      <c r="A70" s="8"/>
      <c r="B70" s="63"/>
      <c r="C70" s="14"/>
      <c r="D70" s="3"/>
      <c r="E70" s="4"/>
      <c r="F70" s="13"/>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row>
    <row r="71" spans="1:64" s="11" customFormat="1" ht="51" x14ac:dyDescent="0.2">
      <c r="A71" s="53">
        <f>MAX(A$63:A70)+1</f>
        <v>3</v>
      </c>
      <c r="B71" s="38" t="s">
        <v>302</v>
      </c>
      <c r="C71" s="14"/>
      <c r="D71" s="3"/>
      <c r="E71" s="4"/>
      <c r="F71" s="13">
        <f t="shared" ref="F71:F73" si="4">ROUND(D71*E71,2)</f>
        <v>0</v>
      </c>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row>
    <row r="72" spans="1:64" s="11" customFormat="1" x14ac:dyDescent="0.2">
      <c r="A72" s="8"/>
      <c r="B72" s="63" t="s">
        <v>31</v>
      </c>
      <c r="C72" s="14" t="s">
        <v>13</v>
      </c>
      <c r="D72" s="3">
        <v>20</v>
      </c>
      <c r="E72" s="4"/>
      <c r="F72" s="13">
        <f t="shared" si="4"/>
        <v>0</v>
      </c>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row>
    <row r="73" spans="1:64" s="11" customFormat="1" x14ac:dyDescent="0.2">
      <c r="A73" s="8"/>
      <c r="B73" s="63" t="s">
        <v>32</v>
      </c>
      <c r="C73" s="14" t="s">
        <v>13</v>
      </c>
      <c r="D73" s="3">
        <v>20</v>
      </c>
      <c r="E73" s="4"/>
      <c r="F73" s="13">
        <f t="shared" si="4"/>
        <v>0</v>
      </c>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row>
    <row r="74" spans="1:64" s="11" customFormat="1" x14ac:dyDescent="0.2">
      <c r="A74" s="8"/>
      <c r="B74" s="63"/>
      <c r="C74" s="14"/>
      <c r="D74" s="3"/>
      <c r="E74" s="4"/>
      <c r="F74" s="13">
        <f t="shared" si="3"/>
        <v>0</v>
      </c>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row>
    <row r="75" spans="1:64" s="11" customFormat="1" ht="25.5" x14ac:dyDescent="0.2">
      <c r="A75" s="53">
        <f>MAX(A67:A$74)+1</f>
        <v>4</v>
      </c>
      <c r="B75" s="38" t="s">
        <v>287</v>
      </c>
      <c r="C75" s="14"/>
      <c r="D75" s="3"/>
      <c r="E75" s="4"/>
      <c r="F75" s="13">
        <f t="shared" si="3"/>
        <v>0</v>
      </c>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row>
    <row r="76" spans="1:64" s="11" customFormat="1" x14ac:dyDescent="0.2">
      <c r="A76" s="8"/>
      <c r="B76" s="63"/>
      <c r="C76" s="14" t="s">
        <v>30</v>
      </c>
      <c r="D76" s="3">
        <v>50</v>
      </c>
      <c r="E76" s="4"/>
      <c r="F76" s="13">
        <f t="shared" si="3"/>
        <v>0</v>
      </c>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row>
    <row r="77" spans="1:64" s="11" customFormat="1" x14ac:dyDescent="0.2">
      <c r="A77" s="8"/>
      <c r="B77" s="63"/>
      <c r="C77" s="14"/>
      <c r="D77" s="3"/>
      <c r="E77" s="4"/>
      <c r="F77" s="13">
        <f t="shared" si="3"/>
        <v>0</v>
      </c>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row>
    <row r="78" spans="1:64" s="11" customFormat="1" ht="25.5" x14ac:dyDescent="0.2">
      <c r="A78" s="53">
        <f>MAX(A67:A$77)+1</f>
        <v>5</v>
      </c>
      <c r="B78" s="38" t="s">
        <v>290</v>
      </c>
      <c r="C78" s="14"/>
      <c r="D78" s="3"/>
      <c r="E78" s="4"/>
      <c r="F78" s="13">
        <f t="shared" si="3"/>
        <v>0</v>
      </c>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row>
    <row r="79" spans="1:64" s="11" customFormat="1" x14ac:dyDescent="0.2">
      <c r="A79" s="8"/>
      <c r="B79" s="63"/>
      <c r="C79" s="14" t="s">
        <v>43</v>
      </c>
      <c r="D79" s="3">
        <v>1</v>
      </c>
      <c r="E79" s="4"/>
      <c r="F79" s="13">
        <f t="shared" si="3"/>
        <v>0</v>
      </c>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row>
    <row r="80" spans="1:64" s="11" customFormat="1" x14ac:dyDescent="0.2">
      <c r="A80" s="8"/>
      <c r="B80" s="38"/>
      <c r="C80" s="14"/>
      <c r="D80" s="3"/>
      <c r="E80" s="4"/>
      <c r="F80" s="13"/>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row>
    <row r="81" spans="1:64" s="11" customFormat="1" ht="63.75" x14ac:dyDescent="0.2">
      <c r="A81" s="53">
        <f>MAX(A63:A$80)+1</f>
        <v>6</v>
      </c>
      <c r="B81" s="149" t="s">
        <v>341</v>
      </c>
      <c r="C81" s="150"/>
      <c r="D81" s="151"/>
      <c r="E81" s="152"/>
      <c r="F81" s="153">
        <f t="shared" ref="F81:F82" si="5">ROUND(D81*E81,2)</f>
        <v>0</v>
      </c>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row>
    <row r="82" spans="1:64" s="11" customFormat="1" x14ac:dyDescent="0.2">
      <c r="A82" s="8"/>
      <c r="B82" s="154"/>
      <c r="C82" s="150" t="s">
        <v>291</v>
      </c>
      <c r="D82" s="19">
        <v>400</v>
      </c>
      <c r="E82" s="152"/>
      <c r="F82" s="153">
        <f t="shared" si="5"/>
        <v>0</v>
      </c>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row>
    <row r="83" spans="1:64" s="11" customFormat="1" x14ac:dyDescent="0.2">
      <c r="A83" s="8"/>
      <c r="B83" s="154"/>
      <c r="C83" s="150"/>
      <c r="D83" s="151"/>
      <c r="E83" s="152"/>
      <c r="F83" s="153"/>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row>
    <row r="84" spans="1:64" s="11" customFormat="1" ht="63.75" x14ac:dyDescent="0.2">
      <c r="A84" s="53">
        <f>MAX(A$63:A81)+1</f>
        <v>7</v>
      </c>
      <c r="B84" s="138" t="s">
        <v>340</v>
      </c>
      <c r="C84" s="150"/>
      <c r="D84" s="151"/>
      <c r="E84" s="152"/>
      <c r="F84" s="153">
        <f t="shared" ref="F84:F85" si="6">ROUND(D84*E84,2)</f>
        <v>0</v>
      </c>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row>
    <row r="85" spans="1:64" s="11" customFormat="1" x14ac:dyDescent="0.2">
      <c r="A85" s="8"/>
      <c r="B85" s="154"/>
      <c r="C85" s="150" t="s">
        <v>291</v>
      </c>
      <c r="D85" s="19">
        <v>300</v>
      </c>
      <c r="E85" s="152"/>
      <c r="F85" s="153">
        <f t="shared" si="6"/>
        <v>0</v>
      </c>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row>
    <row r="86" spans="1:64" s="11" customFormat="1" x14ac:dyDescent="0.2">
      <c r="A86" s="8"/>
      <c r="B86" s="38"/>
      <c r="C86" s="14"/>
      <c r="D86" s="3"/>
      <c r="E86" s="4"/>
      <c r="F86" s="13"/>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row>
    <row r="87" spans="1:64" s="11" customFormat="1" ht="25.5" x14ac:dyDescent="0.2">
      <c r="A87" s="53">
        <f>MAX(A$81:A86)+1</f>
        <v>8</v>
      </c>
      <c r="B87" s="138" t="s">
        <v>288</v>
      </c>
      <c r="C87" s="76"/>
      <c r="D87" s="77"/>
      <c r="E87" s="4"/>
      <c r="F87" s="13">
        <f t="shared" ref="F87:F108" si="7">ROUND(D87*E87,2)</f>
        <v>0</v>
      </c>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row>
    <row r="88" spans="1:64" s="11" customFormat="1" ht="38.25" x14ac:dyDescent="0.2">
      <c r="A88" s="78"/>
      <c r="B88" s="173" t="s">
        <v>289</v>
      </c>
      <c r="C88" s="79"/>
      <c r="D88" s="80"/>
      <c r="E88" s="4"/>
      <c r="F88" s="13">
        <f t="shared" si="7"/>
        <v>0</v>
      </c>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row>
    <row r="89" spans="1:64" s="11" customFormat="1" x14ac:dyDescent="0.2">
      <c r="A89" s="78"/>
      <c r="B89" s="154" t="s">
        <v>315</v>
      </c>
      <c r="C89" s="150" t="s">
        <v>55</v>
      </c>
      <c r="D89" s="151">
        <v>15</v>
      </c>
      <c r="E89" s="152"/>
      <c r="F89" s="13">
        <f t="shared" si="7"/>
        <v>0</v>
      </c>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row>
    <row r="90" spans="1:64" s="11" customFormat="1" x14ac:dyDescent="0.2">
      <c r="A90" s="78"/>
      <c r="B90" s="154" t="s">
        <v>313</v>
      </c>
      <c r="C90" s="150" t="s">
        <v>55</v>
      </c>
      <c r="D90" s="151">
        <v>18</v>
      </c>
      <c r="E90" s="152"/>
      <c r="F90" s="13">
        <f t="shared" ref="F90" si="8">ROUND(D90*E90,2)</f>
        <v>0</v>
      </c>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row>
    <row r="91" spans="1:64" s="11" customFormat="1" x14ac:dyDescent="0.2">
      <c r="A91" s="78"/>
      <c r="B91" s="154" t="s">
        <v>314</v>
      </c>
      <c r="C91" s="150" t="s">
        <v>55</v>
      </c>
      <c r="D91" s="151">
        <v>2</v>
      </c>
      <c r="E91" s="152"/>
      <c r="F91" s="13">
        <f t="shared" ref="F91" si="9">ROUND(D91*E91,2)</f>
        <v>0</v>
      </c>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row>
    <row r="92" spans="1:64" s="11" customFormat="1" x14ac:dyDescent="0.2">
      <c r="A92" s="78"/>
      <c r="B92" s="154" t="s">
        <v>316</v>
      </c>
      <c r="C92" s="150" t="s">
        <v>55</v>
      </c>
      <c r="D92" s="151">
        <v>17</v>
      </c>
      <c r="E92" s="152"/>
      <c r="F92" s="13">
        <f t="shared" ref="F92:F97" si="10">ROUND(D92*E92,2)</f>
        <v>0</v>
      </c>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row>
    <row r="93" spans="1:64" s="11" customFormat="1" x14ac:dyDescent="0.2">
      <c r="A93" s="78"/>
      <c r="B93" s="154" t="s">
        <v>318</v>
      </c>
      <c r="C93" s="150" t="s">
        <v>55</v>
      </c>
      <c r="D93" s="151">
        <v>5</v>
      </c>
      <c r="E93" s="152"/>
      <c r="F93" s="13">
        <f t="shared" ref="F93" si="11">ROUND(D93*E93,2)</f>
        <v>0</v>
      </c>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row>
    <row r="94" spans="1:64" s="11" customFormat="1" x14ac:dyDescent="0.2">
      <c r="A94" s="78"/>
      <c r="B94" s="154" t="s">
        <v>319</v>
      </c>
      <c r="C94" s="150" t="s">
        <v>55</v>
      </c>
      <c r="D94" s="151">
        <v>5</v>
      </c>
      <c r="E94" s="152"/>
      <c r="F94" s="13">
        <f t="shared" ref="F94" si="12">ROUND(D94*E94,2)</f>
        <v>0</v>
      </c>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row>
    <row r="95" spans="1:64" s="11" customFormat="1" x14ac:dyDescent="0.2">
      <c r="A95" s="78"/>
      <c r="B95" s="155" t="s">
        <v>317</v>
      </c>
      <c r="C95" s="150" t="s">
        <v>55</v>
      </c>
      <c r="D95" s="151">
        <v>1</v>
      </c>
      <c r="E95" s="152"/>
      <c r="F95" s="13">
        <f t="shared" si="10"/>
        <v>0</v>
      </c>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row>
    <row r="96" spans="1:64" s="11" customFormat="1" x14ac:dyDescent="0.2">
      <c r="A96" s="78"/>
      <c r="B96" s="155" t="s">
        <v>320</v>
      </c>
      <c r="C96" s="150" t="s">
        <v>55</v>
      </c>
      <c r="D96" s="151">
        <v>10</v>
      </c>
      <c r="E96" s="152"/>
      <c r="F96" s="13">
        <f t="shared" si="10"/>
        <v>0</v>
      </c>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row>
    <row r="97" spans="1:64" s="11" customFormat="1" x14ac:dyDescent="0.2">
      <c r="A97" s="78"/>
      <c r="B97" s="156" t="s">
        <v>321</v>
      </c>
      <c r="C97" s="157" t="s">
        <v>55</v>
      </c>
      <c r="D97" s="158">
        <v>1</v>
      </c>
      <c r="E97" s="159"/>
      <c r="F97" s="160">
        <f t="shared" si="10"/>
        <v>0</v>
      </c>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row>
    <row r="98" spans="1:64" s="11" customFormat="1" x14ac:dyDescent="0.2">
      <c r="A98" s="8"/>
      <c r="B98" s="63"/>
      <c r="C98" s="20"/>
      <c r="D98" s="10"/>
      <c r="E98" s="4"/>
      <c r="F98" s="13"/>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row>
    <row r="99" spans="1:64" s="11" customFormat="1" ht="127.5" x14ac:dyDescent="0.2">
      <c r="A99" s="53">
        <f>MAX(A$81:A98)+1</f>
        <v>9</v>
      </c>
      <c r="B99" s="138" t="s">
        <v>305</v>
      </c>
      <c r="C99" s="20"/>
      <c r="D99" s="10"/>
      <c r="E99" s="4"/>
      <c r="F99" s="13"/>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row>
    <row r="100" spans="1:64" s="11" customFormat="1" x14ac:dyDescent="0.2">
      <c r="A100" s="8"/>
      <c r="B100" s="154" t="s">
        <v>322</v>
      </c>
      <c r="C100" s="150" t="s">
        <v>55</v>
      </c>
      <c r="D100" s="151">
        <v>3</v>
      </c>
      <c r="E100" s="152"/>
      <c r="F100" s="153">
        <f t="shared" ref="F100:F103" si="13">ROUND(D100*E100,2)</f>
        <v>0</v>
      </c>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row>
    <row r="101" spans="1:64" s="11" customFormat="1" x14ac:dyDescent="0.2">
      <c r="A101" s="8"/>
      <c r="B101" s="154" t="s">
        <v>323</v>
      </c>
      <c r="C101" s="150" t="s">
        <v>55</v>
      </c>
      <c r="D101" s="151">
        <v>2</v>
      </c>
      <c r="E101" s="152"/>
      <c r="F101" s="153">
        <f t="shared" si="13"/>
        <v>0</v>
      </c>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row>
    <row r="102" spans="1:64" s="11" customFormat="1" x14ac:dyDescent="0.2">
      <c r="A102" s="8"/>
      <c r="B102" s="154" t="s">
        <v>324</v>
      </c>
      <c r="C102" s="150" t="s">
        <v>55</v>
      </c>
      <c r="D102" s="151">
        <v>3</v>
      </c>
      <c r="E102" s="152"/>
      <c r="F102" s="153">
        <f t="shared" si="13"/>
        <v>0</v>
      </c>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row>
    <row r="103" spans="1:64" s="11" customFormat="1" x14ac:dyDescent="0.2">
      <c r="A103" s="8"/>
      <c r="B103" s="154" t="s">
        <v>325</v>
      </c>
      <c r="C103" s="20" t="s">
        <v>30</v>
      </c>
      <c r="D103" s="158">
        <v>20</v>
      </c>
      <c r="E103" s="152"/>
      <c r="F103" s="153">
        <f t="shared" si="13"/>
        <v>0</v>
      </c>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row>
    <row r="104" spans="1:64" s="11" customFormat="1" x14ac:dyDescent="0.2">
      <c r="A104" s="8"/>
      <c r="B104" s="154" t="s">
        <v>326</v>
      </c>
      <c r="C104" s="20" t="s">
        <v>30</v>
      </c>
      <c r="D104" s="158">
        <v>16</v>
      </c>
      <c r="E104" s="152"/>
      <c r="F104" s="153">
        <f t="shared" ref="F104" si="14">ROUND(D104*E104,2)</f>
        <v>0</v>
      </c>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row>
    <row r="105" spans="1:64" s="11" customFormat="1" x14ac:dyDescent="0.2">
      <c r="A105" s="8"/>
      <c r="B105" s="63"/>
      <c r="C105" s="20"/>
      <c r="D105" s="10"/>
      <c r="E105" s="4"/>
      <c r="F105" s="13"/>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row>
    <row r="106" spans="1:64" s="11" customFormat="1" ht="25.5" x14ac:dyDescent="0.2">
      <c r="A106" s="53">
        <f>MAX(A$81:A105)+1</f>
        <v>10</v>
      </c>
      <c r="B106" s="38" t="s">
        <v>52</v>
      </c>
      <c r="C106" s="20"/>
      <c r="D106" s="10"/>
      <c r="E106" s="4"/>
      <c r="F106" s="13">
        <f t="shared" si="7"/>
        <v>0</v>
      </c>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row>
    <row r="107" spans="1:64" s="11" customFormat="1" ht="38.25" x14ac:dyDescent="0.2">
      <c r="A107" s="8"/>
      <c r="B107" s="38" t="s">
        <v>53</v>
      </c>
      <c r="C107" s="20"/>
      <c r="D107" s="21"/>
      <c r="E107" s="4"/>
      <c r="F107" s="13">
        <f t="shared" si="7"/>
        <v>0</v>
      </c>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row>
    <row r="108" spans="1:64" s="11" customFormat="1" x14ac:dyDescent="0.2">
      <c r="A108" s="8"/>
      <c r="B108" s="63"/>
      <c r="C108" s="20" t="s">
        <v>30</v>
      </c>
      <c r="D108" s="21">
        <v>240</v>
      </c>
      <c r="E108" s="4"/>
      <c r="F108" s="13">
        <f t="shared" si="7"/>
        <v>0</v>
      </c>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row>
    <row r="109" spans="1:64" s="11" customFormat="1" x14ac:dyDescent="0.2">
      <c r="A109" s="8"/>
      <c r="B109" s="63"/>
      <c r="C109" s="20"/>
      <c r="D109" s="21"/>
      <c r="E109" s="4"/>
      <c r="F109" s="13"/>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row>
    <row r="110" spans="1:64" s="11" customFormat="1" ht="63.75" x14ac:dyDescent="0.2">
      <c r="A110" s="53">
        <f>MAX(A$81:A109)+1</f>
        <v>11</v>
      </c>
      <c r="B110" s="38" t="s">
        <v>338</v>
      </c>
      <c r="C110" s="20"/>
      <c r="D110" s="10"/>
      <c r="E110" s="4"/>
      <c r="F110" s="13">
        <f t="shared" ref="F110:F111" si="15">ROUND(D110*E110,2)</f>
        <v>0</v>
      </c>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row>
    <row r="111" spans="1:64" s="11" customFormat="1" x14ac:dyDescent="0.2">
      <c r="A111" s="8"/>
      <c r="B111" s="63"/>
      <c r="C111" s="20" t="s">
        <v>291</v>
      </c>
      <c r="D111" s="21">
        <v>120</v>
      </c>
      <c r="E111" s="4"/>
      <c r="F111" s="13">
        <f t="shared" si="15"/>
        <v>0</v>
      </c>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row>
    <row r="112" spans="1:64" s="11" customFormat="1" x14ac:dyDescent="0.2">
      <c r="A112" s="8"/>
      <c r="B112" s="63"/>
      <c r="C112" s="20"/>
      <c r="D112" s="21"/>
      <c r="E112" s="4"/>
      <c r="F112" s="13"/>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row>
    <row r="113" spans="1:64" s="11" customFormat="1" ht="51" x14ac:dyDescent="0.2">
      <c r="A113" s="53">
        <f>MAX(A$81:A112)+1</f>
        <v>12</v>
      </c>
      <c r="B113" s="175" t="s">
        <v>346</v>
      </c>
      <c r="C113" s="20"/>
      <c r="D113" s="10"/>
      <c r="E113" s="4"/>
      <c r="F113" s="13">
        <f t="shared" ref="F113:F114" si="16">ROUND(D113*E113,2)</f>
        <v>0</v>
      </c>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row>
    <row r="114" spans="1:64" s="11" customFormat="1" x14ac:dyDescent="0.2">
      <c r="A114" s="8"/>
      <c r="B114" s="174"/>
      <c r="C114" s="20" t="s">
        <v>55</v>
      </c>
      <c r="D114" s="21">
        <v>25</v>
      </c>
      <c r="E114" s="4"/>
      <c r="F114" s="13">
        <f t="shared" si="16"/>
        <v>0</v>
      </c>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row>
    <row r="115" spans="1:64" s="11" customFormat="1" x14ac:dyDescent="0.2">
      <c r="A115" s="8"/>
      <c r="B115" s="174"/>
      <c r="C115" s="20"/>
      <c r="D115" s="21"/>
      <c r="E115" s="4"/>
      <c r="F115" s="13"/>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row>
    <row r="116" spans="1:64" s="11" customFormat="1" ht="51" x14ac:dyDescent="0.2">
      <c r="A116" s="53">
        <f>MAX(A$81:A115)+1</f>
        <v>13</v>
      </c>
      <c r="B116" s="176" t="s">
        <v>347</v>
      </c>
      <c r="C116" s="20"/>
      <c r="D116" s="10"/>
      <c r="E116" s="4"/>
      <c r="F116" s="13">
        <f t="shared" ref="F116:F117" si="17">ROUND(D116*E116,2)</f>
        <v>0</v>
      </c>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row>
    <row r="117" spans="1:64" s="11" customFormat="1" x14ac:dyDescent="0.2">
      <c r="A117" s="53"/>
      <c r="B117" s="38" t="s">
        <v>349</v>
      </c>
      <c r="C117" s="177" t="s">
        <v>55</v>
      </c>
      <c r="D117" s="178">
        <v>70</v>
      </c>
      <c r="E117" s="179"/>
      <c r="F117" s="172">
        <f t="shared" si="17"/>
        <v>0</v>
      </c>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row>
    <row r="118" spans="1:64" s="11" customFormat="1" x14ac:dyDescent="0.2">
      <c r="A118" s="8"/>
      <c r="B118" s="175" t="s">
        <v>348</v>
      </c>
      <c r="C118" s="177" t="s">
        <v>30</v>
      </c>
      <c r="D118" s="178">
        <v>240</v>
      </c>
      <c r="E118" s="179"/>
      <c r="F118" s="172">
        <f t="shared" ref="F118" si="18">ROUND(D118*E118,2)</f>
        <v>0</v>
      </c>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row>
    <row r="119" spans="1:64" s="11" customFormat="1" x14ac:dyDescent="0.2">
      <c r="A119" s="8"/>
      <c r="B119" s="174"/>
      <c r="C119" s="20"/>
      <c r="D119" s="21"/>
      <c r="E119" s="4"/>
      <c r="F119" s="13"/>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row>
    <row r="120" spans="1:64" s="11" customFormat="1" ht="38.25" x14ac:dyDescent="0.2">
      <c r="A120" s="53">
        <f>MAX(A$81:A119)+1</f>
        <v>14</v>
      </c>
      <c r="B120" s="180" t="s">
        <v>339</v>
      </c>
      <c r="C120" s="20"/>
      <c r="D120" s="21"/>
      <c r="E120" s="4"/>
      <c r="F120" s="13"/>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row>
    <row r="121" spans="1:64" s="11" customFormat="1" x14ac:dyDescent="0.2">
      <c r="A121" s="8"/>
      <c r="B121" s="174"/>
      <c r="C121" s="177" t="s">
        <v>55</v>
      </c>
      <c r="D121" s="178">
        <v>80</v>
      </c>
      <c r="E121" s="179"/>
      <c r="F121" s="172">
        <f t="shared" ref="F121" si="19">ROUND(D121*E121,2)</f>
        <v>0</v>
      </c>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row>
    <row r="122" spans="1:64" s="11" customFormat="1" x14ac:dyDescent="0.2">
      <c r="A122" s="8"/>
      <c r="B122" s="63"/>
      <c r="C122" s="20"/>
      <c r="D122" s="21"/>
      <c r="E122" s="4"/>
      <c r="F122" s="13"/>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row>
    <row r="123" spans="1:64" s="11" customFormat="1" ht="38.25" x14ac:dyDescent="0.2">
      <c r="A123" s="53">
        <f>MAX(A$81:A122)+1</f>
        <v>15</v>
      </c>
      <c r="B123" s="38" t="s">
        <v>292</v>
      </c>
      <c r="C123" s="20"/>
      <c r="D123" s="10"/>
      <c r="E123" s="4"/>
      <c r="F123" s="13">
        <f t="shared" ref="F123:F125" si="20">ROUND(D123*E123,2)</f>
        <v>0</v>
      </c>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row>
    <row r="124" spans="1:64" s="11" customFormat="1" x14ac:dyDescent="0.2">
      <c r="A124" s="8"/>
      <c r="B124" s="63" t="s">
        <v>293</v>
      </c>
      <c r="C124" s="20" t="s">
        <v>55</v>
      </c>
      <c r="D124" s="21">
        <v>16</v>
      </c>
      <c r="E124" s="4"/>
      <c r="F124" s="13">
        <f t="shared" si="20"/>
        <v>0</v>
      </c>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row>
    <row r="125" spans="1:64" s="11" customFormat="1" x14ac:dyDescent="0.2">
      <c r="A125" s="8"/>
      <c r="B125" s="63" t="s">
        <v>294</v>
      </c>
      <c r="C125" s="20" t="s">
        <v>55</v>
      </c>
      <c r="D125" s="21">
        <v>12</v>
      </c>
      <c r="E125" s="4"/>
      <c r="F125" s="13">
        <f t="shared" si="20"/>
        <v>0</v>
      </c>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row>
    <row r="126" spans="1:64" s="11" customFormat="1" x14ac:dyDescent="0.2">
      <c r="A126" s="8"/>
      <c r="B126" s="63"/>
      <c r="C126" s="20"/>
      <c r="D126" s="21"/>
      <c r="E126" s="4"/>
      <c r="F126" s="13"/>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row>
    <row r="127" spans="1:64" s="11" customFormat="1" ht="51" x14ac:dyDescent="0.2">
      <c r="A127" s="37">
        <f>MAX(A$43:A126)+1</f>
        <v>16</v>
      </c>
      <c r="B127" s="138" t="s">
        <v>295</v>
      </c>
      <c r="C127" s="139"/>
      <c r="D127" s="140"/>
      <c r="E127" s="4"/>
      <c r="F127" s="13"/>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row>
    <row r="128" spans="1:64" s="11" customFormat="1" x14ac:dyDescent="0.2">
      <c r="A128" s="37"/>
      <c r="B128" s="138"/>
      <c r="C128" s="139" t="s">
        <v>13</v>
      </c>
      <c r="D128" s="140">
        <v>1150</v>
      </c>
      <c r="E128" s="4"/>
      <c r="F128" s="13">
        <f t="shared" ref="F128" si="21">ROUND(D128*E128,2)</f>
        <v>0</v>
      </c>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row>
    <row r="129" spans="1:64" s="11" customFormat="1" x14ac:dyDescent="0.2">
      <c r="A129" s="8"/>
      <c r="B129" s="63"/>
      <c r="C129" s="20"/>
      <c r="D129" s="21"/>
      <c r="E129" s="4"/>
      <c r="F129" s="13"/>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row>
    <row r="130" spans="1:64" s="11" customFormat="1" ht="76.5" x14ac:dyDescent="0.2">
      <c r="A130" s="37">
        <f>MAX(A$43:A129)+1</f>
        <v>17</v>
      </c>
      <c r="B130" s="138" t="s">
        <v>298</v>
      </c>
      <c r="C130" s="139"/>
      <c r="D130" s="140"/>
      <c r="E130" s="4"/>
      <c r="F130" s="13"/>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row>
    <row r="131" spans="1:64" s="11" customFormat="1" x14ac:dyDescent="0.2">
      <c r="A131" s="37"/>
      <c r="B131" s="141" t="s">
        <v>296</v>
      </c>
      <c r="C131" s="139" t="s">
        <v>13</v>
      </c>
      <c r="D131" s="140">
        <v>95</v>
      </c>
      <c r="E131" s="4"/>
      <c r="F131" s="13">
        <f t="shared" ref="F131:F132" si="22">ROUND(D131*E131,2)</f>
        <v>0</v>
      </c>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row>
    <row r="132" spans="1:64" s="11" customFormat="1" x14ac:dyDescent="0.2">
      <c r="A132" s="8"/>
      <c r="B132" s="63" t="s">
        <v>297</v>
      </c>
      <c r="C132" s="139" t="s">
        <v>13</v>
      </c>
      <c r="D132" s="21">
        <v>350</v>
      </c>
      <c r="E132" s="4"/>
      <c r="F132" s="13">
        <f t="shared" si="22"/>
        <v>0</v>
      </c>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row>
    <row r="133" spans="1:64" s="11" customFormat="1" x14ac:dyDescent="0.2">
      <c r="A133" s="8"/>
      <c r="B133" s="64"/>
      <c r="C133" s="22"/>
      <c r="D133" s="24"/>
      <c r="E133" s="4"/>
      <c r="F133" s="13">
        <f t="shared" ref="F133:F178" si="23">ROUND(D133*E133,2)</f>
        <v>0</v>
      </c>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row>
    <row r="134" spans="1:64" s="11" customFormat="1" ht="38.25" x14ac:dyDescent="0.2">
      <c r="A134" s="53">
        <f>MAX(A$81:A133)+1</f>
        <v>18</v>
      </c>
      <c r="B134" s="38" t="s">
        <v>299</v>
      </c>
      <c r="C134" s="50"/>
      <c r="D134" s="10"/>
      <c r="E134" s="4"/>
      <c r="F134" s="13">
        <f t="shared" ref="F134:F136" si="24">ROUND(D134*E134,2)</f>
        <v>0</v>
      </c>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row>
    <row r="135" spans="1:64" s="11" customFormat="1" ht="38.25" x14ac:dyDescent="0.2">
      <c r="A135" s="8"/>
      <c r="B135" s="38" t="s">
        <v>54</v>
      </c>
      <c r="C135" s="20"/>
      <c r="D135" s="21"/>
      <c r="E135" s="4"/>
      <c r="F135" s="13">
        <f t="shared" si="24"/>
        <v>0</v>
      </c>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row>
    <row r="136" spans="1:64" s="11" customFormat="1" x14ac:dyDescent="0.2">
      <c r="A136" s="8"/>
      <c r="B136" s="63"/>
      <c r="C136" s="20" t="s">
        <v>13</v>
      </c>
      <c r="D136" s="21">
        <v>270</v>
      </c>
      <c r="E136" s="4"/>
      <c r="F136" s="13">
        <f t="shared" si="24"/>
        <v>0</v>
      </c>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row>
    <row r="137" spans="1:64" s="11" customFormat="1" x14ac:dyDescent="0.2">
      <c r="A137" s="8"/>
      <c r="B137" s="63"/>
      <c r="C137" s="20"/>
      <c r="D137" s="21"/>
      <c r="E137" s="4"/>
      <c r="F137" s="13"/>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row>
    <row r="138" spans="1:64" s="11" customFormat="1" ht="25.5" x14ac:dyDescent="0.2">
      <c r="A138" s="53">
        <f>MAX(A$81:A137)+1</f>
        <v>19</v>
      </c>
      <c r="B138" s="38" t="s">
        <v>301</v>
      </c>
      <c r="C138" s="50"/>
      <c r="D138" s="10"/>
      <c r="E138" s="4"/>
      <c r="F138" s="13">
        <f t="shared" ref="F138:F140" si="25">ROUND(D138*E138,2)</f>
        <v>0</v>
      </c>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row>
    <row r="139" spans="1:64" s="11" customFormat="1" ht="38.25" x14ac:dyDescent="0.2">
      <c r="A139" s="8"/>
      <c r="B139" s="38" t="s">
        <v>54</v>
      </c>
      <c r="C139" s="20"/>
      <c r="D139" s="21"/>
      <c r="E139" s="4"/>
      <c r="F139" s="13">
        <f t="shared" si="25"/>
        <v>0</v>
      </c>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row>
    <row r="140" spans="1:64" s="11" customFormat="1" x14ac:dyDescent="0.2">
      <c r="A140" s="8"/>
      <c r="B140" s="63"/>
      <c r="C140" s="20" t="s">
        <v>13</v>
      </c>
      <c r="D140" s="21">
        <v>960</v>
      </c>
      <c r="E140" s="4"/>
      <c r="F140" s="13">
        <f t="shared" si="25"/>
        <v>0</v>
      </c>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row>
    <row r="141" spans="1:64" s="11" customFormat="1" x14ac:dyDescent="0.2">
      <c r="A141" s="8"/>
      <c r="B141" s="63"/>
      <c r="C141" s="20"/>
      <c r="D141" s="21"/>
      <c r="E141" s="4"/>
      <c r="F141" s="13"/>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row>
    <row r="142" spans="1:64" s="11" customFormat="1" ht="25.5" x14ac:dyDescent="0.2">
      <c r="A142" s="53">
        <f>MAX(A$81:A141)+1</f>
        <v>20</v>
      </c>
      <c r="B142" s="38" t="s">
        <v>300</v>
      </c>
      <c r="C142" s="50"/>
      <c r="D142" s="10"/>
      <c r="E142" s="4"/>
      <c r="F142" s="13">
        <f t="shared" ref="F142:F144" si="26">ROUND(D142*E142,2)</f>
        <v>0</v>
      </c>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row>
    <row r="143" spans="1:64" s="11" customFormat="1" ht="38.25" x14ac:dyDescent="0.2">
      <c r="A143" s="8"/>
      <c r="B143" s="38" t="s">
        <v>54</v>
      </c>
      <c r="C143" s="20"/>
      <c r="D143" s="21"/>
      <c r="E143" s="4"/>
      <c r="F143" s="13">
        <f t="shared" si="26"/>
        <v>0</v>
      </c>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row>
    <row r="144" spans="1:64" s="11" customFormat="1" x14ac:dyDescent="0.2">
      <c r="A144" s="8"/>
      <c r="B144" s="63"/>
      <c r="C144" s="20" t="s">
        <v>13</v>
      </c>
      <c r="D144" s="21">
        <v>20</v>
      </c>
      <c r="E144" s="4"/>
      <c r="F144" s="13">
        <f t="shared" si="26"/>
        <v>0</v>
      </c>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row>
    <row r="145" spans="1:64" s="11" customFormat="1" x14ac:dyDescent="0.2">
      <c r="A145" s="8"/>
      <c r="B145" s="63"/>
      <c r="C145" s="20"/>
      <c r="D145" s="21"/>
      <c r="E145" s="4"/>
      <c r="F145" s="13"/>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row>
    <row r="146" spans="1:64" s="11" customFormat="1" ht="38.25" x14ac:dyDescent="0.2">
      <c r="A146" s="53">
        <f>MAX(A$81:A145)+1</f>
        <v>21</v>
      </c>
      <c r="B146" s="38" t="s">
        <v>311</v>
      </c>
      <c r="C146" s="50"/>
      <c r="D146" s="10"/>
      <c r="E146" s="4"/>
      <c r="F146" s="13">
        <f t="shared" ref="F146:F148" si="27">ROUND(D146*E146,2)</f>
        <v>0</v>
      </c>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row>
    <row r="147" spans="1:64" s="11" customFormat="1" ht="38.25" x14ac:dyDescent="0.2">
      <c r="A147" s="8"/>
      <c r="B147" s="38" t="s">
        <v>54</v>
      </c>
      <c r="C147" s="20"/>
      <c r="D147" s="21"/>
      <c r="E147" s="4"/>
      <c r="F147" s="13">
        <f t="shared" si="27"/>
        <v>0</v>
      </c>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row>
    <row r="148" spans="1:64" s="11" customFormat="1" x14ac:dyDescent="0.2">
      <c r="A148" s="8"/>
      <c r="B148" s="63"/>
      <c r="C148" s="20" t="s">
        <v>14</v>
      </c>
      <c r="D148" s="21">
        <v>10</v>
      </c>
      <c r="E148" s="4"/>
      <c r="F148" s="13">
        <f t="shared" si="27"/>
        <v>0</v>
      </c>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row>
    <row r="149" spans="1:64" s="11" customFormat="1" x14ac:dyDescent="0.2">
      <c r="A149" s="8"/>
      <c r="B149" s="64"/>
      <c r="C149" s="22"/>
      <c r="D149" s="24"/>
      <c r="E149" s="4"/>
      <c r="F149" s="13"/>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row>
    <row r="150" spans="1:64" s="12" customFormat="1" ht="63.75" x14ac:dyDescent="0.2">
      <c r="A150" s="53">
        <f>MAX(A$81:A149)+1</f>
        <v>22</v>
      </c>
      <c r="B150" s="181" t="s">
        <v>350</v>
      </c>
      <c r="C150" s="22"/>
      <c r="D150" s="24"/>
      <c r="E150" s="4"/>
      <c r="F150" s="13"/>
    </row>
    <row r="151" spans="1:64" s="12" customFormat="1" ht="51" x14ac:dyDescent="0.2">
      <c r="A151" s="8"/>
      <c r="B151" s="182" t="s">
        <v>47</v>
      </c>
      <c r="C151" s="22"/>
      <c r="D151" s="24"/>
      <c r="E151" s="4"/>
      <c r="F151" s="13"/>
    </row>
    <row r="152" spans="1:64" s="11" customFormat="1" x14ac:dyDescent="0.2">
      <c r="A152" s="8"/>
      <c r="B152" s="64"/>
      <c r="C152" s="17" t="s">
        <v>13</v>
      </c>
      <c r="D152" s="18">
        <v>610</v>
      </c>
      <c r="E152" s="4"/>
      <c r="F152" s="13">
        <f t="shared" ref="F152" si="28">ROUND(D152*E152,2)</f>
        <v>0</v>
      </c>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row>
    <row r="153" spans="1:64" s="11" customFormat="1" x14ac:dyDescent="0.2">
      <c r="A153" s="8"/>
      <c r="B153" s="64"/>
      <c r="C153" s="17"/>
      <c r="D153" s="18"/>
      <c r="E153" s="4"/>
      <c r="F153" s="13"/>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row>
    <row r="154" spans="1:64" s="11" customFormat="1" ht="63.75" x14ac:dyDescent="0.2">
      <c r="A154" s="53">
        <f>MAX(A$81:A153)+1</f>
        <v>23</v>
      </c>
      <c r="B154" s="44" t="s">
        <v>334</v>
      </c>
      <c r="C154" s="17"/>
      <c r="D154" s="18"/>
      <c r="E154" s="4"/>
      <c r="F154" s="13"/>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row>
    <row r="155" spans="1:64" s="11" customFormat="1" x14ac:dyDescent="0.2">
      <c r="A155" s="8"/>
      <c r="B155" s="64" t="s">
        <v>343</v>
      </c>
      <c r="C155" s="17" t="s">
        <v>55</v>
      </c>
      <c r="D155" s="18">
        <v>28</v>
      </c>
      <c r="E155" s="4"/>
      <c r="F155" s="13">
        <f t="shared" ref="F155:F156" si="29">ROUND(D155*E155,2)</f>
        <v>0</v>
      </c>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row>
    <row r="156" spans="1:64" s="11" customFormat="1" x14ac:dyDescent="0.2">
      <c r="A156" s="8"/>
      <c r="B156" s="64" t="s">
        <v>342</v>
      </c>
      <c r="C156" s="17" t="s">
        <v>30</v>
      </c>
      <c r="D156" s="18">
        <v>60</v>
      </c>
      <c r="E156" s="4"/>
      <c r="F156" s="13">
        <f t="shared" si="29"/>
        <v>0</v>
      </c>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row>
    <row r="157" spans="1:64" s="11" customFormat="1" x14ac:dyDescent="0.2">
      <c r="A157" s="8"/>
      <c r="B157" s="64"/>
      <c r="C157" s="17"/>
      <c r="D157" s="18"/>
      <c r="E157" s="4"/>
      <c r="F157" s="13"/>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row>
    <row r="158" spans="1:64" s="11" customFormat="1" ht="51" x14ac:dyDescent="0.2">
      <c r="A158" s="53">
        <f>MAX(A$81:A157)+1</f>
        <v>24</v>
      </c>
      <c r="B158" s="38" t="s">
        <v>303</v>
      </c>
      <c r="C158" s="50"/>
      <c r="D158" s="10"/>
      <c r="E158" s="4"/>
      <c r="F158" s="13">
        <f t="shared" ref="F158:F159" si="30">ROUND(D158*E158,2)</f>
        <v>0</v>
      </c>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row>
    <row r="159" spans="1:64" s="11" customFormat="1" x14ac:dyDescent="0.2">
      <c r="A159" s="8"/>
      <c r="B159" s="63"/>
      <c r="C159" s="20" t="s">
        <v>13</v>
      </c>
      <c r="D159" s="21">
        <v>180</v>
      </c>
      <c r="E159" s="4"/>
      <c r="F159" s="13">
        <f t="shared" si="30"/>
        <v>0</v>
      </c>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row>
    <row r="160" spans="1:64" s="11" customFormat="1" x14ac:dyDescent="0.2">
      <c r="A160" s="8"/>
      <c r="B160" s="64"/>
      <c r="C160" s="17"/>
      <c r="D160" s="18"/>
      <c r="E160" s="4"/>
      <c r="F160" s="13"/>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row>
    <row r="161" spans="1:64" s="11" customFormat="1" ht="38.25" x14ac:dyDescent="0.2">
      <c r="A161" s="53">
        <f>MAX(A$81:A160)+1</f>
        <v>25</v>
      </c>
      <c r="B161" s="38" t="s">
        <v>327</v>
      </c>
      <c r="C161" s="50"/>
      <c r="D161" s="10"/>
      <c r="E161" s="4"/>
      <c r="F161" s="13">
        <f t="shared" ref="F161:F162" si="31">ROUND(D161*E161,2)</f>
        <v>0</v>
      </c>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row>
    <row r="162" spans="1:64" s="11" customFormat="1" x14ac:dyDescent="0.2">
      <c r="A162" s="8"/>
      <c r="B162" s="63"/>
      <c r="C162" s="20" t="s">
        <v>13</v>
      </c>
      <c r="D162" s="21">
        <v>70</v>
      </c>
      <c r="E162" s="4"/>
      <c r="F162" s="13">
        <f t="shared" si="31"/>
        <v>0</v>
      </c>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row>
    <row r="163" spans="1:64" s="11" customFormat="1" x14ac:dyDescent="0.2">
      <c r="A163" s="8"/>
      <c r="B163" s="63"/>
      <c r="C163" s="20"/>
      <c r="D163" s="21"/>
      <c r="E163" s="4"/>
      <c r="F163" s="13"/>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row>
    <row r="164" spans="1:64" s="11" customFormat="1" ht="38.25" x14ac:dyDescent="0.2">
      <c r="A164" s="53">
        <f>MAX(A$81:A163)+1</f>
        <v>26</v>
      </c>
      <c r="B164" s="38" t="s">
        <v>328</v>
      </c>
      <c r="C164" s="50"/>
      <c r="D164" s="10"/>
      <c r="E164" s="4"/>
      <c r="F164" s="13"/>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row>
    <row r="165" spans="1:64" s="11" customFormat="1" x14ac:dyDescent="0.2">
      <c r="A165" s="8"/>
      <c r="B165" s="63"/>
      <c r="C165" s="20" t="s">
        <v>13</v>
      </c>
      <c r="D165" s="21">
        <v>75</v>
      </c>
      <c r="E165" s="4"/>
      <c r="F165" s="13">
        <f t="shared" ref="F165" si="32">ROUND(D165*E165,2)</f>
        <v>0</v>
      </c>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row>
    <row r="166" spans="1:64" s="11" customFormat="1" x14ac:dyDescent="0.2">
      <c r="A166" s="8"/>
      <c r="B166" s="63"/>
      <c r="C166" s="20"/>
      <c r="D166" s="21"/>
      <c r="E166" s="4"/>
      <c r="F166" s="13"/>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row>
    <row r="167" spans="1:64" s="11" customFormat="1" ht="51" x14ac:dyDescent="0.2">
      <c r="A167" s="53">
        <f>MAX(A$81:A166)+1</f>
        <v>27</v>
      </c>
      <c r="B167" s="98" t="s">
        <v>304</v>
      </c>
      <c r="C167" s="17"/>
      <c r="D167" s="18"/>
      <c r="E167" s="4"/>
      <c r="F167" s="13"/>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row>
    <row r="168" spans="1:64" s="11" customFormat="1" x14ac:dyDescent="0.2">
      <c r="A168" s="8"/>
      <c r="B168" s="64"/>
      <c r="C168" s="20" t="s">
        <v>13</v>
      </c>
      <c r="D168" s="21">
        <v>1300</v>
      </c>
      <c r="E168" s="4"/>
      <c r="F168" s="13">
        <f t="shared" ref="F168" si="33">ROUND(D168*E168,2)</f>
        <v>0</v>
      </c>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row>
    <row r="169" spans="1:64" s="11" customFormat="1" x14ac:dyDescent="0.2">
      <c r="A169" s="8"/>
      <c r="B169" s="64"/>
      <c r="C169" s="17"/>
      <c r="D169" s="18"/>
      <c r="E169" s="4"/>
      <c r="F169" s="13"/>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row>
    <row r="170" spans="1:64" s="11" customFormat="1" ht="89.25" x14ac:dyDescent="0.2">
      <c r="A170" s="53">
        <f>MAX(A$81:A169)+1</f>
        <v>28</v>
      </c>
      <c r="B170" s="44" t="s">
        <v>379</v>
      </c>
      <c r="C170" s="17"/>
      <c r="D170" s="18"/>
      <c r="E170" s="4"/>
      <c r="F170" s="13"/>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row>
    <row r="171" spans="1:64" s="6" customFormat="1" x14ac:dyDescent="0.2">
      <c r="A171" s="8"/>
      <c r="B171" s="64" t="s">
        <v>344</v>
      </c>
      <c r="C171" s="17" t="s">
        <v>13</v>
      </c>
      <c r="D171" s="18">
        <v>18</v>
      </c>
      <c r="E171" s="4"/>
      <c r="F171" s="13">
        <f>ROUND(D171*E171,2)</f>
        <v>0</v>
      </c>
    </row>
    <row r="172" spans="1:64" s="6" customFormat="1" x14ac:dyDescent="0.2">
      <c r="A172" s="8"/>
      <c r="B172" s="64" t="s">
        <v>342</v>
      </c>
      <c r="C172" s="17" t="s">
        <v>30</v>
      </c>
      <c r="D172" s="18">
        <v>60</v>
      </c>
      <c r="E172" s="4"/>
      <c r="F172" s="13">
        <f>ROUND(D172*E172,2)</f>
        <v>0</v>
      </c>
    </row>
    <row r="173" spans="1:64" s="6" customFormat="1" x14ac:dyDescent="0.2">
      <c r="A173" s="8"/>
      <c r="B173" s="64"/>
      <c r="C173" s="22"/>
      <c r="D173" s="24"/>
      <c r="E173" s="4"/>
      <c r="F173" s="13"/>
    </row>
    <row r="174" spans="1:64" s="6" customFormat="1" ht="76.5" x14ac:dyDescent="0.2">
      <c r="A174" s="53">
        <f>MAX(A$81:A173)+1</f>
        <v>29</v>
      </c>
      <c r="B174" s="39" t="s">
        <v>46</v>
      </c>
      <c r="C174" s="22"/>
      <c r="D174" s="24"/>
      <c r="E174" s="4"/>
      <c r="F174" s="13">
        <f t="shared" si="23"/>
        <v>0</v>
      </c>
    </row>
    <row r="175" spans="1:64" s="6" customFormat="1" x14ac:dyDescent="0.2">
      <c r="A175" s="8"/>
      <c r="B175" s="64"/>
      <c r="C175" s="22" t="s">
        <v>14</v>
      </c>
      <c r="D175" s="24">
        <v>50</v>
      </c>
      <c r="E175" s="4"/>
      <c r="F175" s="13">
        <f t="shared" si="23"/>
        <v>0</v>
      </c>
    </row>
    <row r="176" spans="1:64" s="6" customFormat="1" x14ac:dyDescent="0.2">
      <c r="A176" s="8"/>
      <c r="B176" s="63"/>
      <c r="C176" s="17"/>
      <c r="D176" s="18"/>
      <c r="E176" s="4"/>
      <c r="F176" s="13">
        <f t="shared" si="23"/>
        <v>0</v>
      </c>
    </row>
    <row r="177" spans="1:6" s="6" customFormat="1" ht="66" x14ac:dyDescent="0.2">
      <c r="A177" s="53">
        <f>MAX(A$81:A176)+1</f>
        <v>30</v>
      </c>
      <c r="B177" s="38" t="s">
        <v>72</v>
      </c>
      <c r="C177" s="17"/>
      <c r="D177" s="18"/>
      <c r="E177" s="4"/>
      <c r="F177" s="13">
        <f t="shared" si="23"/>
        <v>0</v>
      </c>
    </row>
    <row r="178" spans="1:6" s="6" customFormat="1" x14ac:dyDescent="0.2">
      <c r="A178" s="8"/>
      <c r="B178" s="38"/>
      <c r="C178" s="17" t="s">
        <v>13</v>
      </c>
      <c r="D178" s="18">
        <v>1600</v>
      </c>
      <c r="E178" s="4"/>
      <c r="F178" s="13">
        <f t="shared" si="23"/>
        <v>0</v>
      </c>
    </row>
    <row r="179" spans="1:6" s="6" customFormat="1" x14ac:dyDescent="0.2">
      <c r="A179" s="32"/>
      <c r="B179" s="114"/>
      <c r="C179" s="115"/>
      <c r="D179" s="27"/>
      <c r="E179" s="116"/>
      <c r="F179" s="117"/>
    </row>
    <row r="180" spans="1:6" s="6" customFormat="1" x14ac:dyDescent="0.2">
      <c r="A180" s="8"/>
      <c r="B180" s="38"/>
      <c r="C180" s="17"/>
      <c r="D180" s="18"/>
      <c r="E180" s="4"/>
      <c r="F180" s="18"/>
    </row>
    <row r="181" spans="1:6" s="6" customFormat="1" x14ac:dyDescent="0.2">
      <c r="A181" s="105" t="s">
        <v>10</v>
      </c>
      <c r="B181" s="111" t="s">
        <v>16</v>
      </c>
      <c r="C181" s="107"/>
      <c r="D181" s="108"/>
      <c r="E181" s="109"/>
      <c r="F181" s="112">
        <f>SUM(F63:F180)</f>
        <v>0</v>
      </c>
    </row>
    <row r="182" spans="1:6" s="6" customFormat="1" x14ac:dyDescent="0.2">
      <c r="A182" s="25"/>
      <c r="B182" s="59"/>
      <c r="C182" s="9"/>
      <c r="D182" s="3"/>
      <c r="E182" s="4"/>
      <c r="F182" s="10"/>
    </row>
    <row r="183" spans="1:6" s="6" customFormat="1" x14ac:dyDescent="0.2">
      <c r="A183" s="8"/>
      <c r="B183" s="59"/>
      <c r="C183" s="97"/>
      <c r="D183" s="3"/>
      <c r="E183" s="4"/>
      <c r="F183" s="21"/>
    </row>
    <row r="184" spans="1:6" x14ac:dyDescent="0.2">
      <c r="A184" s="118" t="s">
        <v>17</v>
      </c>
      <c r="B184" s="214" t="s">
        <v>308</v>
      </c>
      <c r="C184" s="214"/>
      <c r="D184" s="119"/>
      <c r="E184" s="120"/>
      <c r="F184" s="121"/>
    </row>
    <row r="185" spans="1:6" x14ac:dyDescent="0.2">
      <c r="A185" s="26"/>
      <c r="B185" s="41"/>
      <c r="C185" s="22"/>
      <c r="D185" s="23"/>
    </row>
    <row r="186" spans="1:6" ht="25.5" x14ac:dyDescent="0.2">
      <c r="A186" s="53">
        <v>1</v>
      </c>
      <c r="B186" s="38" t="s">
        <v>329</v>
      </c>
      <c r="D186" s="27"/>
      <c r="F186" s="19"/>
    </row>
    <row r="187" spans="1:6" ht="38.25" x14ac:dyDescent="0.2">
      <c r="B187" s="191" t="s">
        <v>56</v>
      </c>
      <c r="C187" s="20"/>
      <c r="D187" s="21"/>
    </row>
    <row r="188" spans="1:6" s="6" customFormat="1" ht="51" x14ac:dyDescent="0.2">
      <c r="A188" s="8"/>
      <c r="B188" s="191" t="s">
        <v>384</v>
      </c>
      <c r="C188" s="20"/>
      <c r="D188" s="45"/>
      <c r="E188" s="4"/>
      <c r="F188" s="21"/>
    </row>
    <row r="189" spans="1:6" s="6" customFormat="1" ht="63.75" x14ac:dyDescent="0.2">
      <c r="A189" s="8"/>
      <c r="B189" s="191" t="s">
        <v>259</v>
      </c>
      <c r="C189" s="20"/>
      <c r="D189" s="21"/>
      <c r="E189" s="4"/>
      <c r="F189" s="21"/>
    </row>
    <row r="190" spans="1:6" s="6" customFormat="1" ht="38.25" x14ac:dyDescent="0.2">
      <c r="A190" s="8"/>
      <c r="B190" s="191" t="s">
        <v>57</v>
      </c>
      <c r="C190" s="20"/>
      <c r="D190" s="21"/>
      <c r="E190" s="4"/>
      <c r="F190" s="21"/>
    </row>
    <row r="191" spans="1:6" s="6" customFormat="1" x14ac:dyDescent="0.2">
      <c r="A191" s="8"/>
      <c r="B191" s="63" t="s">
        <v>58</v>
      </c>
      <c r="C191" s="20" t="s">
        <v>13</v>
      </c>
      <c r="D191" s="21">
        <v>30</v>
      </c>
      <c r="E191" s="116"/>
      <c r="F191" s="21">
        <f t="shared" ref="F191:F196" si="34">ROUND(D191*E191,2)</f>
        <v>0</v>
      </c>
    </row>
    <row r="192" spans="1:6" s="6" customFormat="1" x14ac:dyDescent="0.2">
      <c r="A192" s="8"/>
      <c r="B192" s="63" t="s">
        <v>59</v>
      </c>
      <c r="C192" s="20" t="s">
        <v>14</v>
      </c>
      <c r="D192" s="21">
        <v>44</v>
      </c>
      <c r="E192" s="116"/>
      <c r="F192" s="21">
        <f t="shared" si="34"/>
        <v>0</v>
      </c>
    </row>
    <row r="193" spans="1:6" s="6" customFormat="1" x14ac:dyDescent="0.2">
      <c r="A193" s="8"/>
      <c r="B193" s="63" t="s">
        <v>258</v>
      </c>
      <c r="C193" s="20" t="s">
        <v>14</v>
      </c>
      <c r="D193" s="21">
        <v>2</v>
      </c>
      <c r="E193" s="116"/>
      <c r="F193" s="21">
        <f t="shared" si="34"/>
        <v>0</v>
      </c>
    </row>
    <row r="194" spans="1:6" s="6" customFormat="1" x14ac:dyDescent="0.2">
      <c r="A194" s="8"/>
      <c r="B194" s="63" t="s">
        <v>60</v>
      </c>
      <c r="C194" s="20" t="s">
        <v>14</v>
      </c>
      <c r="D194" s="21">
        <v>3</v>
      </c>
      <c r="E194" s="116"/>
      <c r="F194" s="21">
        <f t="shared" si="34"/>
        <v>0</v>
      </c>
    </row>
    <row r="195" spans="1:6" s="6" customFormat="1" x14ac:dyDescent="0.2">
      <c r="A195" s="8"/>
      <c r="B195" s="63" t="s">
        <v>61</v>
      </c>
      <c r="C195" s="20" t="s">
        <v>13</v>
      </c>
      <c r="D195" s="21">
        <v>20</v>
      </c>
      <c r="E195" s="116"/>
      <c r="F195" s="21">
        <f t="shared" si="34"/>
        <v>0</v>
      </c>
    </row>
    <row r="196" spans="1:6" s="6" customFormat="1" x14ac:dyDescent="0.2">
      <c r="A196" s="8"/>
      <c r="B196" s="63" t="s">
        <v>62</v>
      </c>
      <c r="C196" s="28" t="s">
        <v>13</v>
      </c>
      <c r="D196" s="27">
        <v>20</v>
      </c>
      <c r="E196" s="116"/>
      <c r="F196" s="21">
        <f t="shared" si="34"/>
        <v>0</v>
      </c>
    </row>
    <row r="197" spans="1:6" s="6" customFormat="1" x14ac:dyDescent="0.2">
      <c r="A197" s="8"/>
      <c r="B197" s="63"/>
      <c r="C197" s="28"/>
      <c r="D197" s="27"/>
      <c r="E197" s="116"/>
      <c r="F197" s="21"/>
    </row>
    <row r="198" spans="1:6" s="6" customFormat="1" x14ac:dyDescent="0.2">
      <c r="A198" s="8"/>
      <c r="B198" s="63"/>
      <c r="C198" s="28"/>
      <c r="D198" s="27"/>
      <c r="E198" s="116"/>
      <c r="F198" s="21"/>
    </row>
    <row r="199" spans="1:6" s="6" customFormat="1" ht="76.5" x14ac:dyDescent="0.2">
      <c r="A199" s="53">
        <f>MAX(A184:A$198)+1</f>
        <v>2</v>
      </c>
      <c r="B199" s="38" t="s">
        <v>385</v>
      </c>
      <c r="C199" s="28"/>
      <c r="D199" s="27"/>
      <c r="E199" s="4"/>
      <c r="F199" s="29"/>
    </row>
    <row r="200" spans="1:6" s="6" customFormat="1" ht="14.25" customHeight="1" x14ac:dyDescent="0.2">
      <c r="A200" s="53"/>
      <c r="B200" s="63" t="s">
        <v>331</v>
      </c>
      <c r="C200" s="20" t="s">
        <v>14</v>
      </c>
      <c r="D200" s="27">
        <v>50</v>
      </c>
      <c r="E200" s="4"/>
      <c r="F200" s="29">
        <f>ROUND(D200*E200,2)</f>
        <v>0</v>
      </c>
    </row>
    <row r="201" spans="1:6" s="6" customFormat="1" ht="14.25" customHeight="1" x14ac:dyDescent="0.2">
      <c r="A201" s="53"/>
      <c r="B201" s="63" t="s">
        <v>332</v>
      </c>
      <c r="C201" s="20" t="s">
        <v>13</v>
      </c>
      <c r="D201" s="27">
        <v>450</v>
      </c>
      <c r="E201" s="4"/>
      <c r="F201" s="29">
        <f>ROUND(D201*E201,2)</f>
        <v>0</v>
      </c>
    </row>
    <row r="202" spans="1:6" s="6" customFormat="1" ht="14.25" customHeight="1" x14ac:dyDescent="0.2">
      <c r="A202" s="53"/>
      <c r="B202" s="63"/>
      <c r="C202" s="20"/>
      <c r="D202" s="27"/>
      <c r="E202" s="4"/>
      <c r="F202" s="29"/>
    </row>
    <row r="203" spans="1:6" s="6" customFormat="1" x14ac:dyDescent="0.2">
      <c r="A203" s="8"/>
      <c r="B203" s="65"/>
      <c r="C203" s="31"/>
      <c r="D203" s="30"/>
      <c r="E203" s="4"/>
      <c r="F203" s="3"/>
    </row>
    <row r="204" spans="1:6" s="6" customFormat="1" x14ac:dyDescent="0.2">
      <c r="A204" s="122" t="s">
        <v>17</v>
      </c>
      <c r="B204" s="123" t="s">
        <v>309</v>
      </c>
      <c r="C204" s="124"/>
      <c r="D204" s="125"/>
      <c r="E204" s="109"/>
      <c r="F204" s="110">
        <f>SUM(F186:F203)</f>
        <v>0</v>
      </c>
    </row>
    <row r="205" spans="1:6" s="6" customFormat="1" x14ac:dyDescent="0.2">
      <c r="A205" s="34"/>
      <c r="B205" s="41"/>
      <c r="C205" s="42"/>
      <c r="D205" s="43"/>
      <c r="E205" s="4"/>
      <c r="F205" s="3"/>
    </row>
    <row r="206" spans="1:6" s="6" customFormat="1" x14ac:dyDescent="0.2">
      <c r="A206" s="8"/>
      <c r="B206" s="38"/>
      <c r="C206" s="14"/>
      <c r="D206" s="3"/>
      <c r="E206" s="4"/>
      <c r="F206" s="29"/>
    </row>
    <row r="207" spans="1:6" s="6" customFormat="1" x14ac:dyDescent="0.2">
      <c r="A207" s="126" t="s">
        <v>18</v>
      </c>
      <c r="B207" s="127" t="s">
        <v>20</v>
      </c>
      <c r="C207" s="128"/>
      <c r="D207" s="129"/>
      <c r="E207" s="109"/>
      <c r="F207" s="110"/>
    </row>
    <row r="208" spans="1:6" s="6" customFormat="1" x14ac:dyDescent="0.2">
      <c r="A208" s="8"/>
      <c r="B208" s="65"/>
      <c r="C208" s="31"/>
      <c r="D208" s="30"/>
      <c r="E208" s="4"/>
      <c r="F208" s="3"/>
    </row>
    <row r="209" spans="1:6" s="6" customFormat="1" ht="25.5" x14ac:dyDescent="0.2">
      <c r="A209" s="8" t="s">
        <v>8</v>
      </c>
      <c r="B209" s="38" t="s">
        <v>63</v>
      </c>
      <c r="C209" s="14"/>
      <c r="D209" s="30"/>
      <c r="E209" s="4"/>
      <c r="F209" s="13">
        <f t="shared" ref="F209:F212" si="35">ROUND(D209*E209,2)</f>
        <v>0</v>
      </c>
    </row>
    <row r="210" spans="1:6" s="6" customFormat="1" ht="63.75" x14ac:dyDescent="0.2">
      <c r="A210" s="8"/>
      <c r="B210" s="66" t="s">
        <v>21</v>
      </c>
      <c r="C210" s="14"/>
      <c r="D210" s="30"/>
      <c r="E210" s="4"/>
      <c r="F210" s="13">
        <f t="shared" si="35"/>
        <v>0</v>
      </c>
    </row>
    <row r="211" spans="1:6" s="6" customFormat="1" x14ac:dyDescent="0.2">
      <c r="A211" s="8"/>
      <c r="B211" s="66" t="s">
        <v>22</v>
      </c>
      <c r="C211" s="14"/>
      <c r="D211" s="208"/>
      <c r="E211" s="4"/>
      <c r="F211" s="13">
        <f t="shared" si="35"/>
        <v>0</v>
      </c>
    </row>
    <row r="212" spans="1:6" s="6" customFormat="1" ht="38.25" x14ac:dyDescent="0.2">
      <c r="A212" s="32"/>
      <c r="B212" s="38" t="s">
        <v>23</v>
      </c>
      <c r="C212" s="14"/>
      <c r="D212" s="209"/>
      <c r="E212" s="4"/>
      <c r="F212" s="13">
        <f t="shared" si="35"/>
        <v>0</v>
      </c>
    </row>
    <row r="213" spans="1:6" s="6" customFormat="1" x14ac:dyDescent="0.2">
      <c r="A213" s="33"/>
      <c r="B213" s="38"/>
      <c r="C213" s="14" t="s">
        <v>24</v>
      </c>
      <c r="D213" s="13">
        <v>6800</v>
      </c>
      <c r="E213" s="4"/>
      <c r="F213" s="13">
        <f t="shared" ref="F213" si="36">ROUND(D213*E213,2)</f>
        <v>0</v>
      </c>
    </row>
    <row r="214" spans="1:6" s="6" customFormat="1" x14ac:dyDescent="0.2">
      <c r="A214" s="33"/>
      <c r="B214" s="38"/>
      <c r="C214" s="14"/>
      <c r="D214" s="13"/>
      <c r="E214" s="4"/>
      <c r="F214" s="13"/>
    </row>
    <row r="215" spans="1:6" s="6" customFormat="1" x14ac:dyDescent="0.2">
      <c r="A215" s="33"/>
      <c r="B215" s="65"/>
      <c r="C215" s="14"/>
      <c r="D215" s="13"/>
      <c r="E215" s="4"/>
      <c r="F215" s="3"/>
    </row>
    <row r="216" spans="1:6" s="6" customFormat="1" x14ac:dyDescent="0.2">
      <c r="A216" s="130" t="s">
        <v>18</v>
      </c>
      <c r="B216" s="131" t="s">
        <v>25</v>
      </c>
      <c r="C216" s="128"/>
      <c r="D216" s="129"/>
      <c r="E216" s="109"/>
      <c r="F216" s="110">
        <f>SUM(F208:F215)</f>
        <v>0</v>
      </c>
    </row>
    <row r="217" spans="1:6" s="6" customFormat="1" x14ac:dyDescent="0.2">
      <c r="A217" s="8"/>
      <c r="B217" s="65"/>
      <c r="C217" s="31"/>
      <c r="D217" s="30"/>
      <c r="E217" s="4"/>
      <c r="F217" s="3"/>
    </row>
    <row r="218" spans="1:6" s="6" customFormat="1" ht="12.75" customHeight="1" x14ac:dyDescent="0.2">
      <c r="A218" s="34"/>
      <c r="B218" s="67"/>
      <c r="C218" s="35"/>
      <c r="D218" s="5"/>
      <c r="E218" s="4"/>
      <c r="F218" s="5"/>
    </row>
    <row r="219" spans="1:6" s="6" customFormat="1" ht="12.75" customHeight="1" x14ac:dyDescent="0.2">
      <c r="A219" s="34"/>
      <c r="B219" s="67"/>
      <c r="C219" s="35"/>
      <c r="D219" s="5"/>
      <c r="E219" s="4"/>
      <c r="F219" s="5"/>
    </row>
    <row r="220" spans="1:6" s="6" customFormat="1" x14ac:dyDescent="0.2">
      <c r="A220" s="132" t="s">
        <v>19</v>
      </c>
      <c r="B220" s="106" t="s">
        <v>26</v>
      </c>
      <c r="C220" s="133"/>
      <c r="D220" s="110"/>
      <c r="E220" s="109"/>
      <c r="F220" s="110"/>
    </row>
    <row r="221" spans="1:6" s="6" customFormat="1" ht="12.75" customHeight="1" x14ac:dyDescent="0.2">
      <c r="A221" s="34"/>
      <c r="B221" s="67"/>
      <c r="C221" s="35"/>
      <c r="D221" s="5"/>
      <c r="E221" s="4"/>
      <c r="F221" s="5"/>
    </row>
    <row r="222" spans="1:6" s="6" customFormat="1" ht="38.25" x14ac:dyDescent="0.2">
      <c r="A222" s="53">
        <v>1</v>
      </c>
      <c r="B222" s="40" t="s">
        <v>383</v>
      </c>
      <c r="C222" s="51"/>
      <c r="D222" s="27"/>
      <c r="E222" s="4"/>
      <c r="F222" s="13">
        <f t="shared" ref="F222:F250" si="37">ROUND(D222*E222,2)</f>
        <v>0</v>
      </c>
    </row>
    <row r="223" spans="1:6" s="6" customFormat="1" ht="25.5" x14ac:dyDescent="0.2">
      <c r="A223" s="8"/>
      <c r="B223" s="40" t="s">
        <v>69</v>
      </c>
      <c r="C223" s="51"/>
      <c r="D223" s="27"/>
      <c r="E223" s="4"/>
      <c r="F223" s="13">
        <f t="shared" si="37"/>
        <v>0</v>
      </c>
    </row>
    <row r="224" spans="1:6" s="6" customFormat="1" x14ac:dyDescent="0.2">
      <c r="A224" s="8"/>
      <c r="B224" s="40" t="s">
        <v>50</v>
      </c>
      <c r="C224" s="51"/>
      <c r="D224" s="27"/>
      <c r="E224" s="4"/>
      <c r="F224" s="13">
        <f t="shared" si="37"/>
        <v>0</v>
      </c>
    </row>
    <row r="225" spans="1:9" s="6" customFormat="1" ht="25.5" x14ac:dyDescent="0.2">
      <c r="A225" s="53"/>
      <c r="B225" s="40" t="s">
        <v>70</v>
      </c>
      <c r="C225" s="52"/>
      <c r="D225" s="27"/>
      <c r="E225" s="4"/>
      <c r="F225" s="13">
        <f t="shared" si="37"/>
        <v>0</v>
      </c>
    </row>
    <row r="226" spans="1:9" s="6" customFormat="1" ht="25.5" x14ac:dyDescent="0.2">
      <c r="A226" s="26"/>
      <c r="B226" s="40" t="s">
        <v>51</v>
      </c>
      <c r="C226" s="52"/>
      <c r="D226" s="27"/>
      <c r="E226" s="4"/>
      <c r="F226" s="13">
        <f t="shared" si="37"/>
        <v>0</v>
      </c>
    </row>
    <row r="227" spans="1:9" s="6" customFormat="1" ht="51" x14ac:dyDescent="0.2">
      <c r="A227" s="26"/>
      <c r="B227" s="40" t="s">
        <v>48</v>
      </c>
      <c r="C227" s="51"/>
      <c r="D227" s="36"/>
      <c r="E227" s="4"/>
      <c r="F227" s="13">
        <f t="shared" si="37"/>
        <v>0</v>
      </c>
    </row>
    <row r="228" spans="1:9" s="6" customFormat="1" ht="27.75" x14ac:dyDescent="0.2">
      <c r="A228" s="26"/>
      <c r="B228" s="40" t="s">
        <v>49</v>
      </c>
      <c r="C228" s="51"/>
      <c r="D228" s="36"/>
      <c r="E228" s="4"/>
      <c r="F228" s="13">
        <f t="shared" si="37"/>
        <v>0</v>
      </c>
    </row>
    <row r="229" spans="1:9" s="6" customFormat="1" ht="15" x14ac:dyDescent="0.2">
      <c r="A229" s="26"/>
      <c r="B229" s="148" t="s">
        <v>312</v>
      </c>
      <c r="C229" s="52" t="s">
        <v>40</v>
      </c>
      <c r="D229" s="27">
        <v>250</v>
      </c>
      <c r="E229" s="4"/>
      <c r="F229" s="13">
        <f t="shared" si="37"/>
        <v>0</v>
      </c>
    </row>
    <row r="230" spans="1:9" s="6" customFormat="1" x14ac:dyDescent="0.2">
      <c r="A230" s="26"/>
      <c r="B230" s="68"/>
      <c r="C230" s="52"/>
      <c r="D230" s="3"/>
      <c r="E230" s="4"/>
      <c r="F230" s="13">
        <f t="shared" si="37"/>
        <v>0</v>
      </c>
    </row>
    <row r="231" spans="1:9" s="6" customFormat="1" ht="114.75" x14ac:dyDescent="0.2">
      <c r="A231" s="53">
        <f>MAX(A$222:A230)+1</f>
        <v>2</v>
      </c>
      <c r="B231" s="161" t="s">
        <v>351</v>
      </c>
      <c r="C231" s="162"/>
      <c r="D231" s="163"/>
      <c r="E231" s="152"/>
      <c r="F231" s="153"/>
      <c r="G231" s="164"/>
    </row>
    <row r="232" spans="1:9" s="6" customFormat="1" x14ac:dyDescent="0.2">
      <c r="A232" s="53"/>
      <c r="B232" s="161" t="s">
        <v>330</v>
      </c>
      <c r="C232" s="162" t="s">
        <v>13</v>
      </c>
      <c r="D232" s="163">
        <v>220</v>
      </c>
      <c r="E232" s="152"/>
      <c r="F232" s="13">
        <f t="shared" si="37"/>
        <v>0</v>
      </c>
      <c r="G232" s="164"/>
    </row>
    <row r="233" spans="1:9" s="6" customFormat="1" x14ac:dyDescent="0.2">
      <c r="A233" s="165"/>
      <c r="B233" s="161" t="s">
        <v>331</v>
      </c>
      <c r="C233" s="162" t="s">
        <v>14</v>
      </c>
      <c r="D233" s="163">
        <v>5.5</v>
      </c>
      <c r="E233" s="152"/>
      <c r="F233" s="13">
        <f t="shared" si="37"/>
        <v>0</v>
      </c>
      <c r="G233" s="164"/>
    </row>
    <row r="234" spans="1:9" s="6" customFormat="1" x14ac:dyDescent="0.2">
      <c r="A234" s="165"/>
      <c r="B234" s="161" t="s">
        <v>332</v>
      </c>
      <c r="C234" s="162" t="s">
        <v>13</v>
      </c>
      <c r="D234" s="163">
        <v>220</v>
      </c>
      <c r="E234" s="152"/>
      <c r="F234" s="13">
        <f t="shared" si="37"/>
        <v>0</v>
      </c>
      <c r="G234" s="164"/>
    </row>
    <row r="235" spans="1:9" s="6" customFormat="1" x14ac:dyDescent="0.2">
      <c r="A235" s="165"/>
      <c r="B235" s="161" t="s">
        <v>333</v>
      </c>
      <c r="C235" s="166" t="s">
        <v>24</v>
      </c>
      <c r="D235" s="163">
        <v>550</v>
      </c>
      <c r="E235" s="152"/>
      <c r="F235" s="13">
        <f t="shared" si="37"/>
        <v>0</v>
      </c>
      <c r="G235" s="164"/>
    </row>
    <row r="236" spans="1:9" s="6" customFormat="1" x14ac:dyDescent="0.2">
      <c r="A236" s="145"/>
      <c r="B236" s="147"/>
      <c r="C236" s="146"/>
      <c r="D236" s="142"/>
      <c r="E236" s="143"/>
      <c r="F236" s="144"/>
    </row>
    <row r="237" spans="1:9" s="6" customFormat="1" ht="242.25" x14ac:dyDescent="0.2">
      <c r="A237" s="53">
        <f>MAX(A$222:A236)+1</f>
        <v>3</v>
      </c>
      <c r="B237" s="183" t="s">
        <v>380</v>
      </c>
      <c r="C237" s="184"/>
      <c r="D237" s="185"/>
      <c r="E237" s="171"/>
      <c r="F237" s="186">
        <f t="shared" ref="F237:F238" si="38">ROUND(D237*E237,2)</f>
        <v>0</v>
      </c>
    </row>
    <row r="238" spans="1:9" s="6" customFormat="1" x14ac:dyDescent="0.2">
      <c r="A238" s="26"/>
      <c r="B238" s="187"/>
      <c r="C238" s="177" t="s">
        <v>13</v>
      </c>
      <c r="D238" s="185">
        <v>610</v>
      </c>
      <c r="E238" s="171"/>
      <c r="F238" s="186">
        <f t="shared" si="38"/>
        <v>0</v>
      </c>
    </row>
    <row r="239" spans="1:9" s="6" customFormat="1" x14ac:dyDescent="0.2">
      <c r="A239" s="26"/>
      <c r="B239" s="68"/>
      <c r="C239" s="52"/>
      <c r="D239" s="27"/>
      <c r="E239" s="4"/>
      <c r="F239" s="13"/>
      <c r="I239" s="18"/>
    </row>
    <row r="240" spans="1:9" s="6" customFormat="1" ht="280.5" x14ac:dyDescent="0.2">
      <c r="A240" s="53">
        <f>MAX(A$222:A239)+1</f>
        <v>4</v>
      </c>
      <c r="B240" s="183" t="s">
        <v>381</v>
      </c>
      <c r="C240" s="184"/>
      <c r="D240" s="185"/>
      <c r="E240" s="171"/>
      <c r="F240" s="186">
        <f t="shared" ref="F240:F244" si="39">ROUND(D240*E240,2)</f>
        <v>0</v>
      </c>
    </row>
    <row r="241" spans="1:64" x14ac:dyDescent="0.2">
      <c r="A241" s="26"/>
      <c r="B241" s="187"/>
      <c r="C241" s="177" t="s">
        <v>13</v>
      </c>
      <c r="D241" s="185">
        <v>120</v>
      </c>
      <c r="E241" s="171"/>
      <c r="F241" s="186">
        <f t="shared" si="39"/>
        <v>0</v>
      </c>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row>
    <row r="242" spans="1:64" x14ac:dyDescent="0.2">
      <c r="A242" s="26"/>
      <c r="B242" s="188"/>
      <c r="C242" s="189"/>
      <c r="D242" s="19"/>
      <c r="E242" s="171"/>
      <c r="F242" s="186">
        <f t="shared" si="39"/>
        <v>0</v>
      </c>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row>
    <row r="243" spans="1:64" ht="127.5" x14ac:dyDescent="0.2">
      <c r="A243" s="53">
        <f>MAX(A$222:A242)+1</f>
        <v>5</v>
      </c>
      <c r="B243" s="183" t="s">
        <v>382</v>
      </c>
      <c r="C243" s="184"/>
      <c r="D243" s="185"/>
      <c r="E243" s="171"/>
      <c r="F243" s="186">
        <f t="shared" si="39"/>
        <v>0</v>
      </c>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row>
    <row r="244" spans="1:64" x14ac:dyDescent="0.2">
      <c r="A244" s="26"/>
      <c r="B244" s="187"/>
      <c r="C244" s="177" t="s">
        <v>30</v>
      </c>
      <c r="D244" s="190">
        <v>80</v>
      </c>
      <c r="E244" s="171"/>
      <c r="F244" s="186">
        <f t="shared" si="39"/>
        <v>0</v>
      </c>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row>
    <row r="245" spans="1:64" x14ac:dyDescent="0.2">
      <c r="A245" s="26"/>
      <c r="B245" s="136"/>
      <c r="C245" s="137"/>
      <c r="D245" s="135"/>
      <c r="F245" s="13">
        <f t="shared" si="37"/>
        <v>0</v>
      </c>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row>
    <row r="246" spans="1:64" ht="51" x14ac:dyDescent="0.2">
      <c r="A246" s="53">
        <f>MAX(A$222:A245)+1</f>
        <v>6</v>
      </c>
      <c r="B246" s="69" t="s">
        <v>37</v>
      </c>
      <c r="C246" s="134"/>
      <c r="D246" s="135"/>
      <c r="F246" s="13">
        <f t="shared" si="37"/>
        <v>0</v>
      </c>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row>
    <row r="247" spans="1:64" x14ac:dyDescent="0.2">
      <c r="A247" s="26"/>
      <c r="B247" s="69" t="s">
        <v>71</v>
      </c>
      <c r="C247" s="134"/>
      <c r="D247" s="135"/>
      <c r="F247" s="13">
        <f t="shared" si="37"/>
        <v>0</v>
      </c>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row>
    <row r="248" spans="1:64" x14ac:dyDescent="0.2">
      <c r="A248" s="26"/>
      <c r="B248" s="70" t="s">
        <v>38</v>
      </c>
      <c r="C248" s="134" t="s">
        <v>33</v>
      </c>
      <c r="D248" s="135">
        <v>90</v>
      </c>
      <c r="F248" s="13">
        <f t="shared" si="37"/>
        <v>0</v>
      </c>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row>
    <row r="249" spans="1:64" x14ac:dyDescent="0.2">
      <c r="A249" s="34"/>
      <c r="B249" s="70" t="s">
        <v>39</v>
      </c>
      <c r="C249" s="134" t="s">
        <v>33</v>
      </c>
      <c r="D249" s="135">
        <v>90</v>
      </c>
      <c r="F249" s="13">
        <f t="shared" si="37"/>
        <v>0</v>
      </c>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row>
    <row r="250" spans="1:64" x14ac:dyDescent="0.2">
      <c r="A250" s="34"/>
      <c r="B250" s="70"/>
      <c r="C250" s="134"/>
      <c r="D250" s="135"/>
      <c r="F250" s="13">
        <f t="shared" si="37"/>
        <v>0</v>
      </c>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row>
    <row r="251" spans="1:64" x14ac:dyDescent="0.2">
      <c r="A251" s="34"/>
      <c r="B251" s="67"/>
      <c r="C251" s="35"/>
      <c r="D251" s="5"/>
      <c r="E251" s="4">
        <v>0</v>
      </c>
      <c r="F251" s="5"/>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row>
    <row r="252" spans="1:64" x14ac:dyDescent="0.2">
      <c r="A252" s="122" t="s">
        <v>19</v>
      </c>
      <c r="B252" s="106" t="s">
        <v>27</v>
      </c>
      <c r="C252" s="133"/>
      <c r="D252" s="110"/>
      <c r="E252" s="109">
        <v>0</v>
      </c>
      <c r="F252" s="110">
        <f>SUM(F222:F251)</f>
        <v>0</v>
      </c>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row>
    <row r="253" spans="1:64" x14ac:dyDescent="0.2">
      <c r="B253" s="65"/>
      <c r="C253" s="31"/>
      <c r="D253" s="30"/>
      <c r="E253" s="4">
        <v>0</v>
      </c>
      <c r="F253" s="3"/>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row>
    <row r="254" spans="1:64" x14ac:dyDescent="0.2">
      <c r="B254" s="65"/>
      <c r="C254" s="31"/>
      <c r="D254" s="30"/>
      <c r="F254" s="3"/>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row>
  </sheetData>
  <sheetProtection algorithmName="SHA-512" hashValue="NZ0RspBz0swcFny6n2oPBa8f9gjJEbdrk88XGebIvNYT843wfRMp7wEIoXPqIHpfe1S3DKD6NVi/czQE4C1KBw==" saltValue="nHp5y+oUra/Vrjr0uUlVKw==" spinCount="100000" sheet="1" objects="1" scenarios="1"/>
  <protectedRanges>
    <protectedRange sqref="E45:E54" name="Raspon1"/>
    <protectedRange sqref="E64:E178" name="Raspon2"/>
    <protectedRange sqref="E186:E201" name="Raspon3"/>
    <protectedRange sqref="E209:E213" name="Raspon4"/>
    <protectedRange sqref="E222:E249" name="Raspon5"/>
  </protectedRanges>
  <mergeCells count="5">
    <mergeCell ref="B4:F7"/>
    <mergeCell ref="B14:F14"/>
    <mergeCell ref="B15:F15"/>
    <mergeCell ref="B3:E3"/>
    <mergeCell ref="B184:C184"/>
  </mergeCells>
  <hyperlinks>
    <hyperlink ref="B216" location="ArmirackiHOME" display="ARMIRAČKI RADOVI  UKUPNO:"/>
  </hyperlinks>
  <pageMargins left="0.70866141732283472" right="0.71666666666666667" top="1.1417322834645669" bottom="0.74803149606299213" header="0.51181102362204722" footer="0.31496062992125984"/>
  <pageSetup paperSize="9" orientation="portrait" cellComments="asDisplayed" r:id="rId1"/>
  <headerFooter alignWithMargins="0">
    <oddHeader>&amp;L&amp;G
&amp;R&amp;8POSLOVNA ZGRADA Bogovićeva 1a, Zagreb
Broj projekta   TD 71/21
    STR.   &amp;P</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1"/>
  <sheetViews>
    <sheetView view="pageLayout" zoomScale="115" zoomScaleNormal="100" zoomScalePageLayoutView="115" workbookViewId="0">
      <selection activeCell="J5" sqref="J5"/>
    </sheetView>
  </sheetViews>
  <sheetFormatPr defaultColWidth="9.140625" defaultRowHeight="15.75" x14ac:dyDescent="0.25"/>
  <cols>
    <col min="1" max="1" width="4.28515625" style="81" customWidth="1"/>
    <col min="2" max="2" width="5.42578125" style="81" customWidth="1"/>
    <col min="3" max="3" width="10" style="81" customWidth="1"/>
    <col min="4" max="7" width="9.140625" style="81"/>
    <col min="8" max="8" width="4" style="81" customWidth="1"/>
    <col min="9" max="9" width="7.7109375" style="81" customWidth="1"/>
    <col min="10" max="10" width="18.7109375" style="96" customWidth="1"/>
    <col min="11" max="16384" width="9.140625" style="81"/>
  </cols>
  <sheetData>
    <row r="1" spans="2:12" ht="12.75" customHeight="1" x14ac:dyDescent="0.25">
      <c r="B1" s="216"/>
      <c r="C1" s="216"/>
      <c r="D1" s="216"/>
      <c r="E1" s="216"/>
      <c r="F1" s="216"/>
      <c r="G1" s="216"/>
      <c r="H1" s="216"/>
      <c r="I1" s="216"/>
      <c r="J1" s="216"/>
    </row>
    <row r="2" spans="2:12" ht="63.6" customHeight="1" x14ac:dyDescent="0.25">
      <c r="B2" s="217" t="s">
        <v>36</v>
      </c>
      <c r="C2" s="217"/>
      <c r="D2" s="217"/>
      <c r="E2" s="217"/>
      <c r="F2" s="217"/>
      <c r="G2" s="217"/>
      <c r="H2" s="217"/>
      <c r="I2" s="217"/>
      <c r="J2" s="217"/>
      <c r="K2" s="47"/>
    </row>
    <row r="3" spans="2:12" ht="39.75" customHeight="1" x14ac:dyDescent="0.25">
      <c r="B3" s="82" t="s">
        <v>6</v>
      </c>
      <c r="C3" s="83" t="s">
        <v>7</v>
      </c>
      <c r="D3" s="83"/>
      <c r="E3" s="83"/>
      <c r="F3" s="83"/>
      <c r="G3" s="84"/>
      <c r="H3" s="84"/>
      <c r="I3" s="84"/>
      <c r="J3" s="85">
        <f>'gradj-obrt radovi'!F58</f>
        <v>0</v>
      </c>
      <c r="K3" s="85"/>
      <c r="L3" s="86"/>
    </row>
    <row r="4" spans="2:12" ht="30" customHeight="1" x14ac:dyDescent="0.25">
      <c r="B4" s="82" t="s">
        <v>10</v>
      </c>
      <c r="C4" s="87" t="s">
        <v>11</v>
      </c>
      <c r="D4" s="84"/>
      <c r="E4" s="84"/>
      <c r="F4" s="84"/>
      <c r="G4" s="84"/>
      <c r="H4" s="84"/>
      <c r="I4" s="84"/>
      <c r="J4" s="88">
        <f>'gradj-obrt radovi'!F181</f>
        <v>0</v>
      </c>
      <c r="K4" s="85"/>
      <c r="L4" s="86"/>
    </row>
    <row r="5" spans="2:12" ht="30" customHeight="1" x14ac:dyDescent="0.25">
      <c r="B5" s="82" t="s">
        <v>17</v>
      </c>
      <c r="C5" s="87" t="s">
        <v>308</v>
      </c>
      <c r="D5" s="84"/>
      <c r="E5" s="84"/>
      <c r="F5" s="84"/>
      <c r="G5" s="84"/>
      <c r="H5" s="84"/>
      <c r="I5" s="84"/>
      <c r="J5" s="88">
        <f>'gradj-obrt radovi'!F204</f>
        <v>0</v>
      </c>
      <c r="K5" s="85"/>
      <c r="L5" s="86"/>
    </row>
    <row r="6" spans="2:12" ht="30" customHeight="1" x14ac:dyDescent="0.25">
      <c r="B6" s="82" t="s">
        <v>18</v>
      </c>
      <c r="C6" s="87" t="s">
        <v>20</v>
      </c>
      <c r="D6" s="84"/>
      <c r="E6" s="84"/>
      <c r="F6" s="84"/>
      <c r="G6" s="84"/>
      <c r="H6" s="84"/>
      <c r="I6" s="84"/>
      <c r="J6" s="88">
        <f>'gradj-obrt radovi'!F216</f>
        <v>0</v>
      </c>
      <c r="K6" s="85"/>
      <c r="L6" s="86"/>
    </row>
    <row r="7" spans="2:12" ht="30" customHeight="1" x14ac:dyDescent="0.25">
      <c r="B7" s="82" t="s">
        <v>19</v>
      </c>
      <c r="C7" s="87" t="s">
        <v>26</v>
      </c>
      <c r="D7" s="84"/>
      <c r="E7" s="84"/>
      <c r="F7" s="84"/>
      <c r="G7" s="84"/>
      <c r="H7" s="84"/>
      <c r="I7" s="84"/>
      <c r="J7" s="88">
        <f>'gradj-obrt radovi'!F252</f>
        <v>0</v>
      </c>
      <c r="K7" s="85"/>
      <c r="L7" s="86"/>
    </row>
    <row r="8" spans="2:12" ht="30" customHeight="1" x14ac:dyDescent="0.25">
      <c r="B8" s="89"/>
      <c r="C8" s="218" t="s">
        <v>310</v>
      </c>
      <c r="D8" s="218"/>
      <c r="E8" s="218"/>
      <c r="F8" s="218"/>
      <c r="G8" s="218"/>
      <c r="H8" s="90"/>
      <c r="I8" s="90"/>
      <c r="J8" s="91">
        <f>SUM(J3:J7)</f>
        <v>0</v>
      </c>
      <c r="K8" s="47"/>
    </row>
    <row r="9" spans="2:12" ht="30" customHeight="1" thickBot="1" x14ac:dyDescent="0.3">
      <c r="B9" s="46"/>
      <c r="C9" s="219" t="s">
        <v>34</v>
      </c>
      <c r="D9" s="219"/>
      <c r="E9" s="219"/>
      <c r="F9" s="219"/>
      <c r="G9" s="219"/>
      <c r="H9" s="92"/>
      <c r="I9" s="92"/>
      <c r="J9" s="93">
        <f>J8*0.25</f>
        <v>0</v>
      </c>
      <c r="K9" s="47"/>
    </row>
    <row r="10" spans="2:12" ht="33" customHeight="1" thickTop="1" thickBot="1" x14ac:dyDescent="0.3">
      <c r="B10" s="94"/>
      <c r="C10" s="215" t="s">
        <v>35</v>
      </c>
      <c r="D10" s="215"/>
      <c r="E10" s="215"/>
      <c r="F10" s="215"/>
      <c r="G10" s="215"/>
      <c r="H10" s="95"/>
      <c r="I10" s="95"/>
      <c r="J10" s="95">
        <f>SUM(J8:J9)</f>
        <v>0</v>
      </c>
      <c r="K10" s="47"/>
    </row>
    <row r="11" spans="2:12" ht="16.5" thickTop="1" x14ac:dyDescent="0.25">
      <c r="B11" s="46"/>
      <c r="C11" s="46"/>
      <c r="D11" s="47"/>
      <c r="E11" s="47"/>
      <c r="F11" s="47"/>
      <c r="G11" s="47"/>
      <c r="H11" s="47"/>
      <c r="I11" s="47"/>
      <c r="J11" s="47"/>
      <c r="K11" s="47"/>
    </row>
    <row r="12" spans="2:12" x14ac:dyDescent="0.25">
      <c r="B12" s="46"/>
      <c r="C12" s="46"/>
      <c r="D12" s="47"/>
      <c r="E12" s="47"/>
      <c r="F12" s="47"/>
      <c r="G12" s="47"/>
      <c r="H12" s="47"/>
      <c r="I12" s="47"/>
      <c r="J12" s="47"/>
      <c r="K12" s="47"/>
    </row>
    <row r="13" spans="2:12" x14ac:dyDescent="0.25">
      <c r="B13" s="46"/>
      <c r="C13" s="46"/>
      <c r="D13" s="47"/>
      <c r="E13" s="47"/>
      <c r="F13" s="47"/>
      <c r="G13" s="47"/>
      <c r="H13" s="47"/>
      <c r="I13" s="47"/>
      <c r="J13" s="47"/>
      <c r="K13" s="47"/>
    </row>
    <row r="14" spans="2:12" x14ac:dyDescent="0.25">
      <c r="B14" s="46"/>
      <c r="C14" s="46"/>
      <c r="D14" s="47"/>
      <c r="E14" s="47"/>
      <c r="F14" s="47"/>
      <c r="G14" s="47"/>
      <c r="H14" s="47"/>
      <c r="I14" s="47"/>
      <c r="J14" s="47"/>
      <c r="K14" s="47"/>
    </row>
    <row r="15" spans="2:12" x14ac:dyDescent="0.25">
      <c r="B15" s="46"/>
      <c r="C15" s="46"/>
      <c r="D15" s="47"/>
      <c r="E15" s="47"/>
      <c r="F15" s="47"/>
      <c r="G15" s="47"/>
      <c r="H15" s="47"/>
      <c r="I15" s="47"/>
      <c r="J15" s="47"/>
      <c r="K15" s="47"/>
    </row>
    <row r="16" spans="2:12" x14ac:dyDescent="0.25">
      <c r="B16" s="46"/>
      <c r="C16" s="46"/>
      <c r="D16" s="47"/>
      <c r="E16" s="47"/>
      <c r="F16" s="47"/>
      <c r="G16" s="47"/>
      <c r="H16" s="47"/>
      <c r="I16" s="47"/>
      <c r="J16" s="47"/>
      <c r="K16" s="47"/>
    </row>
    <row r="17" spans="2:11" x14ac:dyDescent="0.25">
      <c r="B17" s="46"/>
      <c r="C17" s="46"/>
      <c r="D17" s="47"/>
      <c r="E17" s="47"/>
      <c r="F17" s="47"/>
      <c r="G17" s="47"/>
      <c r="H17" s="47"/>
      <c r="I17" s="47"/>
      <c r="J17" s="47"/>
      <c r="K17" s="47"/>
    </row>
    <row r="18" spans="2:11" x14ac:dyDescent="0.25">
      <c r="B18" s="46"/>
      <c r="C18" s="46"/>
      <c r="D18" s="47"/>
      <c r="E18" s="47"/>
      <c r="F18" s="47"/>
      <c r="G18" s="47"/>
      <c r="H18" s="47"/>
      <c r="I18" s="47"/>
      <c r="J18" s="47"/>
      <c r="K18" s="47"/>
    </row>
    <row r="19" spans="2:11" x14ac:dyDescent="0.25">
      <c r="B19" s="46"/>
      <c r="C19" s="46"/>
      <c r="D19" s="47"/>
      <c r="E19" s="47"/>
      <c r="F19" s="47"/>
      <c r="G19" s="47"/>
      <c r="H19" s="47"/>
      <c r="I19" s="47"/>
      <c r="J19" s="47"/>
      <c r="K19" s="47"/>
    </row>
    <row r="20" spans="2:11" x14ac:dyDescent="0.25">
      <c r="B20" s="46"/>
      <c r="C20" s="46"/>
      <c r="D20" s="47"/>
      <c r="E20" s="47"/>
      <c r="F20" s="47"/>
      <c r="G20" s="47"/>
      <c r="H20" s="47"/>
      <c r="I20" s="47"/>
      <c r="J20" s="47"/>
      <c r="K20" s="47"/>
    </row>
    <row r="21" spans="2:11" x14ac:dyDescent="0.25">
      <c r="B21" s="46"/>
      <c r="C21" s="46"/>
      <c r="D21" s="47"/>
      <c r="E21" s="47"/>
      <c r="F21" s="47"/>
      <c r="G21" s="47"/>
      <c r="H21" s="47"/>
      <c r="I21" s="47"/>
      <c r="J21" s="47"/>
      <c r="K21" s="47"/>
    </row>
  </sheetData>
  <sheetProtection algorithmName="SHA-512" hashValue="d2t3ZZ+Wf70LrEXKQK6Thjq1b5o3zkqApFStDvIW6U9lf+8nflEY6Mddb2bZM84fiQ05umAd4+LqnQVgWxFMTg==" saltValue="uFuckKRtlBmebPGc+2yZsQ==" spinCount="100000" sheet="1" objects="1" scenarios="1"/>
  <mergeCells count="5">
    <mergeCell ref="C10:G10"/>
    <mergeCell ref="B1:J1"/>
    <mergeCell ref="B2:J2"/>
    <mergeCell ref="C8:G8"/>
    <mergeCell ref="C9:G9"/>
  </mergeCells>
  <pageMargins left="0.70866141732283472" right="0.70866141732283472" top="1.1417322834645669" bottom="0.74803149606299213" header="0.51181102362204722" footer="0.31496062992125984"/>
  <pageSetup paperSize="9" orientation="portrait" r:id="rId1"/>
  <headerFooter alignWithMargins="0">
    <oddHeader>&amp;L&amp;G
&amp;R
POSLOVNA ZGRADA Bogovićeva 1a, Zagreb
Oznaka projekta   TD 71/21
    </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8</vt:i4>
      </vt:variant>
    </vt:vector>
  </HeadingPairs>
  <TitlesOfParts>
    <vt:vector size="11" baseType="lpstr">
      <vt:lpstr>Opći uvjeti</vt:lpstr>
      <vt:lpstr>gradj-obrt radovi</vt:lpstr>
      <vt:lpstr>rekapitulacija</vt:lpstr>
      <vt:lpstr>Armirački</vt:lpstr>
      <vt:lpstr>Armiranobetonski</vt:lpstr>
      <vt:lpstr>'gradj-obrt radovi'!Ispis_naslova</vt:lpstr>
      <vt:lpstr>'gradj-obrt radovi'!Podrucje_ispisa</vt:lpstr>
      <vt:lpstr>'Opći uvjeti'!Podrucje_ispisa</vt:lpstr>
      <vt:lpstr>Pripremni</vt:lpstr>
      <vt:lpstr>pripremniUKUPNO</vt:lpstr>
      <vt:lpstr>Rušenje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BRANIMIR BRIZAR</dc:creator>
  <cp:lastModifiedBy>Ivana Križanić Delišimunović</cp:lastModifiedBy>
  <cp:lastPrinted>2022-10-19T07:58:55Z</cp:lastPrinted>
  <dcterms:created xsi:type="dcterms:W3CDTF">2020-04-08T17:41:40Z</dcterms:created>
  <dcterms:modified xsi:type="dcterms:W3CDTF">2026-04-29T07:42:33Z</dcterms:modified>
</cp:coreProperties>
</file>